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. Analisis Jabatan\7. ANJAB 2024\2. Sekretaris\b. Kasubag Umum dan Kepegawaian\6. Fungsional Umum dan Kepegawaian\"/>
    </mc:Choice>
  </mc:AlternateContent>
  <xr:revisionPtr revIDLastSave="0" documentId="13_ncr:1_{CA0C5E4C-17A9-4505-B1E3-6580D39E2F3C}" xr6:coauthVersionLast="36" xr6:coauthVersionMax="36" xr10:uidLastSave="{00000000-0000-0000-0000-000000000000}"/>
  <bookViews>
    <workbookView xWindow="0" yWindow="0" windowWidth="19200" windowHeight="6230" activeTab="1" xr2:uid="{1A04D89E-F607-4A81-8EFC-518C6CCFBC72}"/>
  </bookViews>
  <sheets>
    <sheet name="PERTAMA" sheetId="1" r:id="rId1"/>
    <sheet name="MUDA" sheetId="2" r:id="rId2"/>
    <sheet name="MADYA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8" i="2" l="1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7" i="2"/>
  <c r="X8" i="2"/>
  <c r="X10" i="2"/>
  <c r="X11" i="2"/>
  <c r="X12" i="2"/>
  <c r="X13" i="2"/>
  <c r="X14" i="2"/>
  <c r="X15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7" i="2"/>
  <c r="N26" i="2"/>
  <c r="J26" i="2"/>
  <c r="P26" i="2" s="1"/>
  <c r="C26" i="2"/>
  <c r="N25" i="2"/>
  <c r="J25" i="2"/>
  <c r="P25" i="2" s="1"/>
  <c r="C25" i="2"/>
  <c r="N24" i="2"/>
  <c r="J24" i="2"/>
  <c r="P24" i="2" s="1"/>
  <c r="C24" i="2"/>
  <c r="N23" i="2"/>
  <c r="J23" i="2"/>
  <c r="P23" i="2" s="1"/>
  <c r="C23" i="2"/>
  <c r="N22" i="2"/>
  <c r="J22" i="2"/>
  <c r="P22" i="2" s="1"/>
  <c r="C22" i="2"/>
  <c r="N21" i="2"/>
  <c r="J21" i="2"/>
  <c r="P21" i="2" s="1"/>
  <c r="C21" i="2"/>
  <c r="N20" i="2"/>
  <c r="J20" i="2"/>
  <c r="P20" i="2" s="1"/>
  <c r="C20" i="2"/>
  <c r="N19" i="2"/>
  <c r="J19" i="2"/>
  <c r="P19" i="2" s="1"/>
  <c r="C19" i="2"/>
  <c r="P31" i="2"/>
  <c r="N31" i="2"/>
  <c r="J31" i="2"/>
  <c r="C31" i="2"/>
  <c r="N30" i="2"/>
  <c r="J30" i="2"/>
  <c r="P30" i="2" s="1"/>
  <c r="C30" i="2"/>
  <c r="N29" i="2"/>
  <c r="J29" i="2"/>
  <c r="P29" i="2" s="1"/>
  <c r="C29" i="2"/>
  <c r="P28" i="2"/>
  <c r="N28" i="2"/>
  <c r="J28" i="2"/>
  <c r="C28" i="2"/>
  <c r="P27" i="2"/>
  <c r="N27" i="2"/>
  <c r="J27" i="2"/>
  <c r="C27" i="2"/>
  <c r="N18" i="2"/>
  <c r="J18" i="2"/>
  <c r="P18" i="2" s="1"/>
  <c r="C18" i="2"/>
  <c r="N17" i="2"/>
  <c r="J17" i="2"/>
  <c r="P17" i="2" s="1"/>
  <c r="X17" i="2" s="1"/>
  <c r="C17" i="2"/>
  <c r="N16" i="2"/>
  <c r="J16" i="2"/>
  <c r="P16" i="2" s="1"/>
  <c r="X16" i="2" s="1"/>
  <c r="C16" i="2"/>
  <c r="N15" i="2"/>
  <c r="J15" i="2"/>
  <c r="P15" i="2" s="1"/>
  <c r="C15" i="2"/>
  <c r="P14" i="2"/>
  <c r="N14" i="2"/>
  <c r="J14" i="2"/>
  <c r="C14" i="2"/>
  <c r="N13" i="2"/>
  <c r="J13" i="2"/>
  <c r="P13" i="2" s="1"/>
  <c r="C13" i="2"/>
  <c r="P12" i="2"/>
  <c r="N12" i="2"/>
  <c r="J12" i="2"/>
  <c r="C12" i="2"/>
  <c r="N11" i="2"/>
  <c r="J11" i="2"/>
  <c r="P11" i="2" s="1"/>
  <c r="C11" i="2"/>
  <c r="P10" i="2"/>
  <c r="N10" i="2"/>
  <c r="J10" i="2"/>
  <c r="C10" i="2"/>
  <c r="N9" i="2"/>
  <c r="J9" i="2"/>
  <c r="P9" i="2" s="1"/>
  <c r="X9" i="2" s="1"/>
  <c r="C9" i="2"/>
  <c r="P8" i="2"/>
  <c r="N8" i="2"/>
  <c r="J8" i="2"/>
  <c r="C8" i="2"/>
  <c r="N7" i="2"/>
  <c r="J7" i="2"/>
  <c r="P7" i="2" s="1"/>
  <c r="C7" i="2"/>
  <c r="N7" i="1"/>
  <c r="N16" i="1"/>
  <c r="N17" i="1"/>
  <c r="N18" i="1"/>
  <c r="N19" i="1"/>
  <c r="N20" i="1"/>
  <c r="N21" i="1"/>
  <c r="P21" i="1" s="1"/>
  <c r="X21" i="1" s="1"/>
  <c r="N22" i="1"/>
  <c r="N23" i="1"/>
  <c r="J16" i="1"/>
  <c r="J17" i="1"/>
  <c r="J18" i="1"/>
  <c r="P18" i="1" s="1"/>
  <c r="X18" i="1" s="1"/>
  <c r="J19" i="1"/>
  <c r="P19" i="1" s="1"/>
  <c r="X19" i="1" s="1"/>
  <c r="J20" i="1"/>
  <c r="J21" i="1"/>
  <c r="J22" i="1"/>
  <c r="J23" i="1"/>
  <c r="X10" i="1"/>
  <c r="X11" i="1"/>
  <c r="X12" i="1"/>
  <c r="X13" i="1"/>
  <c r="X14" i="1"/>
  <c r="P16" i="1"/>
  <c r="X16" i="1" s="1"/>
  <c r="P17" i="1"/>
  <c r="X17" i="1" s="1"/>
  <c r="P20" i="1"/>
  <c r="X20" i="1" s="1"/>
  <c r="C19" i="1"/>
  <c r="C20" i="1"/>
  <c r="C16" i="1"/>
  <c r="C17" i="1"/>
  <c r="C18" i="1"/>
  <c r="C7" i="1"/>
  <c r="C23" i="1"/>
  <c r="C22" i="1"/>
  <c r="C21" i="1"/>
  <c r="U15" i="1"/>
  <c r="N15" i="1"/>
  <c r="P15" i="1" s="1"/>
  <c r="X15" i="1" s="1"/>
  <c r="J15" i="1"/>
  <c r="C15" i="1"/>
  <c r="N14" i="1"/>
  <c r="J14" i="1"/>
  <c r="U14" i="1" s="1"/>
  <c r="C14" i="1"/>
  <c r="N13" i="1"/>
  <c r="J13" i="1"/>
  <c r="U13" i="1" s="1"/>
  <c r="C13" i="1"/>
  <c r="N12" i="1"/>
  <c r="J12" i="1"/>
  <c r="U12" i="1" s="1"/>
  <c r="C12" i="1"/>
  <c r="N11" i="1"/>
  <c r="J11" i="1"/>
  <c r="U11" i="1" s="1"/>
  <c r="C11" i="1"/>
  <c r="N10" i="1"/>
  <c r="J10" i="1"/>
  <c r="U10" i="1" s="1"/>
  <c r="C10" i="1"/>
  <c r="N9" i="1"/>
  <c r="J9" i="1"/>
  <c r="U9" i="1" s="1"/>
  <c r="C9" i="1"/>
  <c r="N8" i="1"/>
  <c r="J8" i="1"/>
  <c r="U8" i="1" s="1"/>
  <c r="C8" i="1"/>
  <c r="U7" i="1"/>
  <c r="P7" i="1"/>
  <c r="X7" i="1" s="1"/>
  <c r="J7" i="1"/>
  <c r="X32" i="2" l="1"/>
  <c r="X42" i="2"/>
  <c r="P22" i="1"/>
  <c r="X22" i="1" s="1"/>
  <c r="P13" i="1"/>
  <c r="P11" i="1"/>
  <c r="P9" i="1"/>
  <c r="X9" i="1" s="1"/>
  <c r="P8" i="1"/>
  <c r="X8" i="1" s="1"/>
  <c r="P10" i="1"/>
  <c r="P12" i="1"/>
  <c r="P14" i="1"/>
  <c r="P23" i="1"/>
  <c r="X23" i="1" s="1"/>
  <c r="U8" i="3"/>
  <c r="U9" i="3"/>
  <c r="U10" i="3"/>
  <c r="U11" i="3"/>
  <c r="U12" i="3"/>
  <c r="U13" i="3"/>
  <c r="U14" i="3"/>
  <c r="U15" i="3"/>
  <c r="U16" i="3"/>
  <c r="U17" i="3"/>
  <c r="U18" i="3"/>
  <c r="U7" i="3"/>
  <c r="C18" i="3"/>
  <c r="J8" i="3"/>
  <c r="J9" i="3"/>
  <c r="J10" i="3"/>
  <c r="J11" i="3"/>
  <c r="J12" i="3"/>
  <c r="J13" i="3"/>
  <c r="J14" i="3"/>
  <c r="J15" i="3"/>
  <c r="J16" i="3"/>
  <c r="J17" i="3"/>
  <c r="J18" i="3"/>
  <c r="J7" i="3"/>
  <c r="N7" i="3"/>
  <c r="P7" i="3" s="1"/>
  <c r="X7" i="3" s="1"/>
  <c r="N11" i="3"/>
  <c r="N14" i="3"/>
  <c r="N15" i="3"/>
  <c r="N16" i="3"/>
  <c r="N17" i="3"/>
  <c r="N18" i="3"/>
  <c r="X34" i="1" l="1"/>
  <c r="X24" i="1"/>
  <c r="P17" i="3"/>
  <c r="X17" i="3" s="1"/>
  <c r="P16" i="3"/>
  <c r="X16" i="3" s="1"/>
  <c r="P15" i="3"/>
  <c r="X15" i="3" s="1"/>
  <c r="P18" i="3"/>
  <c r="X18" i="3" s="1"/>
  <c r="C8" i="3" l="1"/>
  <c r="C9" i="3"/>
  <c r="C10" i="3"/>
  <c r="C11" i="3"/>
  <c r="C12" i="3"/>
  <c r="C13" i="3"/>
  <c r="C14" i="3"/>
  <c r="C15" i="3"/>
  <c r="C16" i="3"/>
  <c r="C17" i="3"/>
  <c r="C7" i="3"/>
  <c r="P14" i="3"/>
  <c r="X14" i="3" s="1"/>
  <c r="N13" i="3"/>
  <c r="N12" i="3"/>
  <c r="P12" i="3" s="1"/>
  <c r="X12" i="3" s="1"/>
  <c r="P11" i="3"/>
  <c r="X11" i="3" s="1"/>
  <c r="N10" i="3"/>
  <c r="P10" i="3"/>
  <c r="X10" i="3" s="1"/>
  <c r="N9" i="3"/>
  <c r="P9" i="3" s="1"/>
  <c r="X9" i="3" s="1"/>
  <c r="N8" i="3"/>
  <c r="P8" i="3" s="1"/>
  <c r="X8" i="3" s="1"/>
  <c r="P13" i="3" l="1"/>
  <c r="X13" i="3" s="1"/>
  <c r="X29" i="3" s="1"/>
  <c r="X19" i="3" l="1"/>
  <c r="X21" i="3" s="1"/>
</calcChain>
</file>

<file path=xl/sharedStrings.xml><?xml version="1.0" encoding="utf-8"?>
<sst xmlns="http://schemas.openxmlformats.org/spreadsheetml/2006/main" count="428" uniqueCount="72">
  <si>
    <t xml:space="preserve">PENGUKURAN BEBAN KERJA </t>
  </si>
  <si>
    <t xml:space="preserve">PERHITUNGAN ANALISIS BEBAN KERJA </t>
  </si>
  <si>
    <t>NO</t>
  </si>
  <si>
    <t>URAIAN TUGAS</t>
  </si>
  <si>
    <t>HASIL KERJA</t>
  </si>
  <si>
    <t>JUMLAH HASIL</t>
  </si>
  <si>
    <t>WAKTU PENYELESAIAN (JAM)</t>
  </si>
  <si>
    <t>WAKTU EFEKTIF</t>
  </si>
  <si>
    <t>KEBUTUHAN PEGAWAI</t>
  </si>
  <si>
    <t>Kegiatan</t>
  </si>
  <si>
    <t>H</t>
  </si>
  <si>
    <t>x</t>
  </si>
  <si>
    <t>=</t>
  </si>
  <si>
    <t>:</t>
  </si>
  <si>
    <t>Menelaah speksifikasi teknis komponen sistem komputer</t>
  </si>
  <si>
    <t>Mengatur alokasi area dalam media komputer</t>
  </si>
  <si>
    <t>Melakukan instalasi dan atau meningkatkan sistem komputer</t>
  </si>
  <si>
    <t>Membuat program paket</t>
  </si>
  <si>
    <t>Melakukan ujicoba sistem komputer</t>
  </si>
  <si>
    <t>Melakukan Ujicoba program paket</t>
  </si>
  <si>
    <t>Membuat petunjuk operasional sistem komputer</t>
  </si>
  <si>
    <t>Mengimplementasikan rancangan database</t>
  </si>
  <si>
    <t>Membuat otorisasi akses kepada pemakai</t>
  </si>
  <si>
    <t>Memantau dan mengevaluasi penggunaan database</t>
  </si>
  <si>
    <t>Membuat sistem pengamana sistem jaringan komputer</t>
  </si>
  <si>
    <t>Membuat sistem prosedur pemanfaatan sistem jaringan komputer</t>
  </si>
  <si>
    <t>Melakukan monitoring aksek</t>
  </si>
  <si>
    <t>Melakukan perbaikan kerusakan sistem jaringan komputer</t>
  </si>
  <si>
    <t>Membuat rancangan rinci sisten informasi</t>
  </si>
  <si>
    <t>Membuat spesifikasi program</t>
  </si>
  <si>
    <t>Melakukan diskusi dalam rangka ontegrasi sistem informasi keseluruhan</t>
  </si>
  <si>
    <t>Laporan</t>
  </si>
  <si>
    <t>Mengidentifikasi kebutuhan pemakai dalam hal outup,data dan jinerja program</t>
  </si>
  <si>
    <t>Membuat spesifikasi peralatan teknologi informasi yang diperlukan</t>
  </si>
  <si>
    <t>Membuat rancangan sistem informasi keseluruhan</t>
  </si>
  <si>
    <t>Meneliti dan mengusulkan metode pengembangan sistem informasi yang memberikan produktifitas kerja</t>
  </si>
  <si>
    <t>2.5</t>
  </si>
  <si>
    <t>Mengembangkan dan meremajakan rancangan sistem informasi keseluruhan</t>
  </si>
  <si>
    <t>Memantau kinerja sistem informasi keseluruhan atau sistem informasi baru di lingkup instansi</t>
  </si>
  <si>
    <t>Memantau dan menilai kinerja sistem computer yang telah dikembangkan</t>
  </si>
  <si>
    <t>Menentukan penggunaan sistem computer dan sistem jaringan komputer utuk meningkatka produktivitas</t>
  </si>
  <si>
    <t>Membuat rancangan pembakuan dokumentasi sistem informasi atau program</t>
  </si>
  <si>
    <t>Menyusun konsep program Pendidikan dan pelatihan di bidang teknologi informasi</t>
  </si>
  <si>
    <t>M</t>
  </si>
  <si>
    <t>Mengusulkan alokasi sumber daya teknologi informasi bagi unit-unit kerja</t>
  </si>
  <si>
    <t>B</t>
  </si>
  <si>
    <t>Menyusun rencana studi kelayakan pengolahan data</t>
  </si>
  <si>
    <t>Melaksanakan studi kelayakan pendahuluan pengolahan data</t>
  </si>
  <si>
    <t>Melakukan studi kelayakan rinci pengolahan laporan data</t>
  </si>
  <si>
    <t>Laportan</t>
  </si>
  <si>
    <t>Melaksanakan analisis system informasi</t>
  </si>
  <si>
    <t>Merancang pengujian verifikasi atau validari sistem informasi</t>
  </si>
  <si>
    <t>Mengolah dan menganalisisi hasil verifikasi atau validasi sistem informasi</t>
  </si>
  <si>
    <t>Memberikan pengarahan penerapan sisitem informasi</t>
  </si>
  <si>
    <t>Melaksanakan pengikatan sistem informasi</t>
  </si>
  <si>
    <t>Membuat rancangan sistem informasi</t>
  </si>
  <si>
    <t>Merancang pengujian verifikasi atau validasi program</t>
  </si>
  <si>
    <t>Mengolah dan menganalisis hasil verivikasi atau validasi program</t>
  </si>
  <si>
    <t>Membuat algoritma pemrograman</t>
  </si>
  <si>
    <t>Menyusunstudi kalayakan sistem komputer</t>
  </si>
  <si>
    <t>Membuat spesifikasi teknis sistem komputer</t>
  </si>
  <si>
    <t>Merancang sistem komputer</t>
  </si>
  <si>
    <t>Mengoptimalkan kinerja sistem komputer</t>
  </si>
  <si>
    <t>Merancang sistem database</t>
  </si>
  <si>
    <t>Melakukan istalasi program database management system</t>
  </si>
  <si>
    <t>Membuat prosedur pengamanan darabase</t>
  </si>
  <si>
    <t>Melakukan uji coba perangkat lunak baru dan memberikan saran-saran penggunanya</t>
  </si>
  <si>
    <t>Mengembangkan sistem database</t>
  </si>
  <si>
    <t>Membuat dokumentasi rancangan database</t>
  </si>
  <si>
    <t>Merancang sistem jaringan komputer</t>
  </si>
  <si>
    <t>Merancang prosedur pengamanan sistem jaringan komputer</t>
  </si>
  <si>
    <t>Merancang pengembangan sistem jaringan komputer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</si>
</sst>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4"/>
      <color rgb="FFFF000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color theme="1"/>
      <name val="Arial Narrow"/>
      <family val="2"/>
    </font>
    <font>
      <sz val="10"/>
      <color rgb="FF000000"/>
      <name val="Arial Narrow"/>
      <family val="2"/>
    </font>
    <font>
      <sz val="11"/>
      <color rgb="FF00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4" fillId="0" borderId="0" xfId="0" applyFont="1" applyAlignment="1"/>
    <xf numFmtId="0" fontId="1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6" xfId="0" applyFont="1" applyBorder="1"/>
    <xf numFmtId="2" fontId="5" fillId="0" borderId="0" xfId="0" applyNumberFormat="1" applyFont="1"/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0" fontId="6" fillId="3" borderId="7" xfId="0" applyFont="1" applyFill="1" applyBorder="1" applyAlignment="1">
      <alignment horizontal="center" vertical="center" wrapText="1"/>
    </xf>
    <xf numFmtId="1" fontId="6" fillId="3" borderId="7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0" fontId="3" fillId="0" borderId="0" xfId="0" applyFont="1" applyAlignment="1">
      <alignment horizontal="center"/>
    </xf>
    <xf numFmtId="165" fontId="8" fillId="0" borderId="0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FA38F-B597-4E4D-939D-1D462736C637}">
  <dimension ref="A3:AF34"/>
  <sheetViews>
    <sheetView zoomScale="68" zoomScaleNormal="90" workbookViewId="0">
      <selection activeCell="A18" sqref="A1:XFD1048576"/>
    </sheetView>
  </sheetViews>
  <sheetFormatPr defaultRowHeight="14.5" x14ac:dyDescent="0.35"/>
  <cols>
    <col min="1" max="1" width="3.6328125" style="3" customWidth="1"/>
    <col min="2" max="2" width="3.08984375" style="3" bestFit="1" customWidth="1"/>
    <col min="3" max="3" width="20.6328125" style="3" customWidth="1"/>
    <col min="4" max="4" width="8.7265625" style="3"/>
    <col min="5" max="5" width="2.36328125" style="3" bestFit="1" customWidth="1"/>
    <col min="6" max="6" width="3.90625" style="3" bestFit="1" customWidth="1"/>
    <col min="7" max="7" width="1.54296875" style="3" bestFit="1" customWidth="1"/>
    <col min="8" max="8" width="3.26953125" style="3" bestFit="1" customWidth="1"/>
    <col min="9" max="9" width="1.90625" style="3" bestFit="1" customWidth="1"/>
    <col min="10" max="10" width="8.81640625" style="3" bestFit="1" customWidth="1"/>
    <col min="11" max="11" width="4.1796875" style="3" bestFit="1" customWidth="1"/>
    <col min="12" max="12" width="1.26953125" style="3" bestFit="1" customWidth="1"/>
    <col min="13" max="13" width="3.26953125" style="3" bestFit="1" customWidth="1"/>
    <col min="14" max="14" width="11.08984375" style="3" bestFit="1" customWidth="1"/>
    <col min="15" max="15" width="8.81640625" style="3" bestFit="1" customWidth="1"/>
    <col min="16" max="17" width="8.7265625" style="3"/>
    <col min="18" max="18" width="3.08984375" style="3" bestFit="1" customWidth="1"/>
    <col min="19" max="19" width="20.6328125" style="3" customWidth="1"/>
    <col min="20" max="21" width="8.7265625" style="3"/>
    <col min="22" max="22" width="11.90625" style="3" bestFit="1" customWidth="1"/>
    <col min="23" max="23" width="8.7265625" style="3"/>
    <col min="24" max="24" width="10.453125" style="3" bestFit="1" customWidth="1"/>
    <col min="25" max="16384" width="8.7265625" style="3"/>
  </cols>
  <sheetData>
    <row r="3" spans="1:32" ht="18" x14ac:dyDescent="0.4">
      <c r="A3" s="1"/>
      <c r="B3" s="37" t="s">
        <v>0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1"/>
      <c r="R3" s="37" t="s">
        <v>1</v>
      </c>
      <c r="S3" s="37"/>
      <c r="T3" s="37"/>
      <c r="U3" s="37"/>
      <c r="V3" s="37"/>
      <c r="W3" s="37"/>
      <c r="X3" s="37"/>
      <c r="Y3" s="2"/>
      <c r="Z3" s="2"/>
      <c r="AA3" s="2"/>
      <c r="AB3" s="2"/>
      <c r="AC3" s="2"/>
      <c r="AD3" s="2"/>
      <c r="AE3" s="2"/>
      <c r="AF3" s="2"/>
    </row>
    <row r="4" spans="1:32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32" ht="15" thickBot="1" x14ac:dyDescent="0.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32" ht="39.5" thickBot="1" x14ac:dyDescent="0.4">
      <c r="A6" s="1"/>
      <c r="B6" s="4" t="s">
        <v>2</v>
      </c>
      <c r="C6" s="5" t="s">
        <v>3</v>
      </c>
      <c r="D6" s="5" t="s">
        <v>4</v>
      </c>
      <c r="E6" s="5"/>
      <c r="F6" s="5"/>
      <c r="G6" s="5"/>
      <c r="H6" s="6"/>
      <c r="I6" s="5"/>
      <c r="J6" s="5" t="s">
        <v>5</v>
      </c>
      <c r="K6" s="6"/>
      <c r="L6" s="5"/>
      <c r="M6" s="5"/>
      <c r="N6" s="5" t="s">
        <v>6</v>
      </c>
      <c r="O6" s="5" t="s">
        <v>7</v>
      </c>
      <c r="P6" s="5" t="s">
        <v>8</v>
      </c>
      <c r="Q6" s="1"/>
      <c r="R6" s="4" t="s">
        <v>2</v>
      </c>
      <c r="S6" s="5" t="s">
        <v>3</v>
      </c>
      <c r="T6" s="5" t="s">
        <v>4</v>
      </c>
      <c r="U6" s="5" t="s">
        <v>5</v>
      </c>
      <c r="V6" s="5" t="s">
        <v>6</v>
      </c>
      <c r="W6" s="5" t="s">
        <v>7</v>
      </c>
      <c r="X6" s="5" t="s">
        <v>8</v>
      </c>
    </row>
    <row r="7" spans="1:32" ht="42.5" thickBot="1" x14ac:dyDescent="0.4">
      <c r="B7" s="11">
        <v>1</v>
      </c>
      <c r="C7" s="16" t="str">
        <f>S7</f>
        <v>Menelaah speksifikasi teknis komponen sistem komputer</v>
      </c>
      <c r="D7" s="17" t="s">
        <v>9</v>
      </c>
      <c r="E7" s="8" t="s">
        <v>10</v>
      </c>
      <c r="F7" s="8">
        <v>235</v>
      </c>
      <c r="G7" s="7" t="s">
        <v>11</v>
      </c>
      <c r="H7" s="9">
        <v>1</v>
      </c>
      <c r="I7" s="10" t="s">
        <v>12</v>
      </c>
      <c r="J7" s="10">
        <f>F7*H7</f>
        <v>235</v>
      </c>
      <c r="K7" s="9">
        <v>60</v>
      </c>
      <c r="L7" s="10" t="s">
        <v>13</v>
      </c>
      <c r="M7" s="10">
        <v>60</v>
      </c>
      <c r="N7" s="29">
        <f>K7/M7</f>
        <v>1</v>
      </c>
      <c r="O7" s="10">
        <v>1250</v>
      </c>
      <c r="P7" s="28">
        <f>J7*N7/O7</f>
        <v>0.188</v>
      </c>
      <c r="R7" s="11">
        <v>1</v>
      </c>
      <c r="S7" s="16" t="s">
        <v>14</v>
      </c>
      <c r="T7" s="40" t="s">
        <v>9</v>
      </c>
      <c r="U7" s="18">
        <f>J7</f>
        <v>235</v>
      </c>
      <c r="V7" s="18">
        <v>2</v>
      </c>
      <c r="W7" s="18">
        <v>1250</v>
      </c>
      <c r="X7" s="39">
        <f>P7</f>
        <v>0.188</v>
      </c>
    </row>
    <row r="8" spans="1:32" ht="114.5" customHeight="1" thickBot="1" x14ac:dyDescent="0.4">
      <c r="B8" s="11">
        <v>2</v>
      </c>
      <c r="C8" s="16" t="str">
        <f t="shared" ref="C8:C22" si="0">S8</f>
        <v>Mengatur alokasi area dalam media komputer</v>
      </c>
      <c r="D8" s="17" t="s">
        <v>9</v>
      </c>
      <c r="E8" s="8" t="s">
        <v>10</v>
      </c>
      <c r="F8" s="8">
        <v>235</v>
      </c>
      <c r="G8" s="7" t="s">
        <v>11</v>
      </c>
      <c r="H8" s="9">
        <v>1</v>
      </c>
      <c r="I8" s="10" t="s">
        <v>12</v>
      </c>
      <c r="J8" s="10">
        <f t="shared" ref="J8:J23" si="1">F8*H8</f>
        <v>235</v>
      </c>
      <c r="K8" s="9">
        <v>60</v>
      </c>
      <c r="L8" s="10" t="s">
        <v>13</v>
      </c>
      <c r="M8" s="10">
        <v>60</v>
      </c>
      <c r="N8" s="29">
        <f>K8/M8</f>
        <v>1</v>
      </c>
      <c r="O8" s="10">
        <v>1250</v>
      </c>
      <c r="P8" s="28">
        <f>J8*N8/O8</f>
        <v>0.188</v>
      </c>
      <c r="R8" s="11">
        <v>2</v>
      </c>
      <c r="S8" s="16" t="s">
        <v>15</v>
      </c>
      <c r="T8" s="40" t="s">
        <v>9</v>
      </c>
      <c r="U8" s="18">
        <f t="shared" ref="U8:U23" si="2">J8</f>
        <v>235</v>
      </c>
      <c r="V8" s="21">
        <v>2</v>
      </c>
      <c r="W8" s="21">
        <v>1250</v>
      </c>
      <c r="X8" s="39">
        <f t="shared" ref="X8:X23" si="3">P8</f>
        <v>0.188</v>
      </c>
    </row>
    <row r="9" spans="1:32" ht="42.5" thickBot="1" x14ac:dyDescent="0.4">
      <c r="B9" s="11">
        <v>3</v>
      </c>
      <c r="C9" s="16" t="str">
        <f t="shared" si="0"/>
        <v>Melakukan instalasi dan atau meningkatkan sistem komputer</v>
      </c>
      <c r="D9" s="17" t="s">
        <v>9</v>
      </c>
      <c r="E9" s="8" t="s">
        <v>45</v>
      </c>
      <c r="F9" s="8">
        <v>12</v>
      </c>
      <c r="G9" s="7" t="s">
        <v>11</v>
      </c>
      <c r="H9" s="12">
        <v>1</v>
      </c>
      <c r="I9" s="10" t="s">
        <v>12</v>
      </c>
      <c r="J9" s="10">
        <f t="shared" si="1"/>
        <v>12</v>
      </c>
      <c r="K9" s="9">
        <v>60</v>
      </c>
      <c r="L9" s="10" t="s">
        <v>13</v>
      </c>
      <c r="M9" s="10">
        <v>60</v>
      </c>
      <c r="N9" s="29">
        <f t="shared" ref="N9" si="4">K9/M9</f>
        <v>1</v>
      </c>
      <c r="O9" s="10">
        <v>1250</v>
      </c>
      <c r="P9" s="28">
        <f t="shared" ref="P9" si="5">J9*N9/O9</f>
        <v>9.5999999999999992E-3</v>
      </c>
      <c r="R9" s="11">
        <v>3</v>
      </c>
      <c r="S9" s="16" t="s">
        <v>16</v>
      </c>
      <c r="T9" s="40" t="s">
        <v>9</v>
      </c>
      <c r="U9" s="18">
        <f t="shared" si="2"/>
        <v>12</v>
      </c>
      <c r="V9" s="21">
        <v>2</v>
      </c>
      <c r="W9" s="21">
        <v>1250</v>
      </c>
      <c r="X9" s="39">
        <f t="shared" si="3"/>
        <v>9.5999999999999992E-3</v>
      </c>
    </row>
    <row r="10" spans="1:32" ht="15" thickBot="1" x14ac:dyDescent="0.4">
      <c r="B10" s="11">
        <v>4</v>
      </c>
      <c r="C10" s="16" t="str">
        <f t="shared" si="0"/>
        <v>Membuat program paket</v>
      </c>
      <c r="D10" s="17" t="s">
        <v>9</v>
      </c>
      <c r="E10" s="8" t="s">
        <v>43</v>
      </c>
      <c r="F10" s="8">
        <v>47</v>
      </c>
      <c r="G10" s="7" t="s">
        <v>11</v>
      </c>
      <c r="H10" s="12">
        <v>1</v>
      </c>
      <c r="I10" s="10" t="s">
        <v>12</v>
      </c>
      <c r="J10" s="10">
        <f t="shared" si="1"/>
        <v>47</v>
      </c>
      <c r="K10" s="9">
        <v>60</v>
      </c>
      <c r="L10" s="10" t="s">
        <v>13</v>
      </c>
      <c r="M10" s="10">
        <v>60</v>
      </c>
      <c r="N10" s="29">
        <f>K10/M10</f>
        <v>1</v>
      </c>
      <c r="O10" s="10">
        <v>1250</v>
      </c>
      <c r="P10" s="28">
        <f>J10*N10/O10</f>
        <v>3.7600000000000001E-2</v>
      </c>
      <c r="R10" s="11">
        <v>4</v>
      </c>
      <c r="S10" s="16" t="s">
        <v>17</v>
      </c>
      <c r="T10" s="40" t="s">
        <v>9</v>
      </c>
      <c r="U10" s="18">
        <f t="shared" si="2"/>
        <v>47</v>
      </c>
      <c r="V10" s="21">
        <v>2</v>
      </c>
      <c r="W10" s="21">
        <v>1250</v>
      </c>
      <c r="X10" s="39">
        <f t="shared" si="3"/>
        <v>3.7600000000000001E-2</v>
      </c>
    </row>
    <row r="11" spans="1:32" ht="28.5" thickBot="1" x14ac:dyDescent="0.4">
      <c r="B11" s="11">
        <v>5</v>
      </c>
      <c r="C11" s="16" t="str">
        <f t="shared" si="0"/>
        <v>Melakukan ujicoba sistem komputer</v>
      </c>
      <c r="D11" s="20" t="s">
        <v>9</v>
      </c>
      <c r="E11" s="8" t="s">
        <v>43</v>
      </c>
      <c r="F11" s="8">
        <v>47</v>
      </c>
      <c r="G11" s="7" t="s">
        <v>11</v>
      </c>
      <c r="H11" s="12">
        <v>1</v>
      </c>
      <c r="I11" s="10" t="s">
        <v>12</v>
      </c>
      <c r="J11" s="10">
        <f t="shared" si="1"/>
        <v>47</v>
      </c>
      <c r="K11" s="9">
        <v>60</v>
      </c>
      <c r="L11" s="10" t="s">
        <v>13</v>
      </c>
      <c r="M11" s="10">
        <v>60</v>
      </c>
      <c r="N11" s="29">
        <f>K11/M11</f>
        <v>1</v>
      </c>
      <c r="O11" s="10">
        <v>1250</v>
      </c>
      <c r="P11" s="28">
        <f>J11*N11/O11</f>
        <v>3.7600000000000001E-2</v>
      </c>
      <c r="R11" s="11">
        <v>5</v>
      </c>
      <c r="S11" s="19" t="s">
        <v>18</v>
      </c>
      <c r="T11" s="40" t="s">
        <v>9</v>
      </c>
      <c r="U11" s="18">
        <f t="shared" si="2"/>
        <v>47</v>
      </c>
      <c r="V11" s="21">
        <v>2</v>
      </c>
      <c r="W11" s="21">
        <v>1250</v>
      </c>
      <c r="X11" s="39">
        <f t="shared" si="3"/>
        <v>3.7600000000000001E-2</v>
      </c>
    </row>
    <row r="12" spans="1:32" ht="56.5" customHeight="1" thickBot="1" x14ac:dyDescent="0.4">
      <c r="B12" s="11">
        <v>6</v>
      </c>
      <c r="C12" s="16" t="str">
        <f t="shared" si="0"/>
        <v>Melakukan Ujicoba program paket</v>
      </c>
      <c r="D12" s="17" t="s">
        <v>9</v>
      </c>
      <c r="E12" s="8" t="s">
        <v>43</v>
      </c>
      <c r="F12" s="8">
        <v>47</v>
      </c>
      <c r="G12" s="7" t="s">
        <v>11</v>
      </c>
      <c r="H12" s="12">
        <v>1</v>
      </c>
      <c r="I12" s="10" t="s">
        <v>12</v>
      </c>
      <c r="J12" s="10">
        <f t="shared" si="1"/>
        <v>47</v>
      </c>
      <c r="K12" s="9">
        <v>60</v>
      </c>
      <c r="L12" s="10" t="s">
        <v>13</v>
      </c>
      <c r="M12" s="10">
        <v>60</v>
      </c>
      <c r="N12" s="29">
        <f t="shared" ref="N12" si="6">K12/M12</f>
        <v>1</v>
      </c>
      <c r="O12" s="13">
        <v>1250</v>
      </c>
      <c r="P12" s="28">
        <f t="shared" ref="P12" si="7">J12*N12/O12</f>
        <v>3.7600000000000001E-2</v>
      </c>
      <c r="R12" s="11">
        <v>6</v>
      </c>
      <c r="S12" s="16" t="s">
        <v>19</v>
      </c>
      <c r="T12" s="40" t="s">
        <v>9</v>
      </c>
      <c r="U12" s="18">
        <f t="shared" si="2"/>
        <v>47</v>
      </c>
      <c r="V12" s="21">
        <v>2</v>
      </c>
      <c r="W12" s="21">
        <v>1250</v>
      </c>
      <c r="X12" s="39">
        <f t="shared" si="3"/>
        <v>3.7600000000000001E-2</v>
      </c>
    </row>
    <row r="13" spans="1:32" ht="56.5" customHeight="1" thickBot="1" x14ac:dyDescent="0.4">
      <c r="B13" s="11">
        <v>7</v>
      </c>
      <c r="C13" s="16" t="str">
        <f t="shared" si="0"/>
        <v>Membuat petunjuk operasional sistem komputer</v>
      </c>
      <c r="D13" s="17" t="s">
        <v>9</v>
      </c>
      <c r="E13" s="8" t="s">
        <v>10</v>
      </c>
      <c r="F13" s="8">
        <v>235</v>
      </c>
      <c r="G13" s="7" t="s">
        <v>11</v>
      </c>
      <c r="H13" s="9">
        <v>1</v>
      </c>
      <c r="I13" s="10" t="s">
        <v>12</v>
      </c>
      <c r="J13" s="10">
        <f t="shared" si="1"/>
        <v>235</v>
      </c>
      <c r="K13" s="9">
        <v>60</v>
      </c>
      <c r="L13" s="10" t="s">
        <v>13</v>
      </c>
      <c r="M13" s="10">
        <v>60</v>
      </c>
      <c r="N13" s="29">
        <f>K13/M13</f>
        <v>1</v>
      </c>
      <c r="O13" s="13">
        <v>1250</v>
      </c>
      <c r="P13" s="28">
        <f>J13*N13/O13</f>
        <v>0.188</v>
      </c>
      <c r="R13" s="11">
        <v>7</v>
      </c>
      <c r="S13" s="16" t="s">
        <v>20</v>
      </c>
      <c r="T13" s="40" t="s">
        <v>9</v>
      </c>
      <c r="U13" s="18">
        <f t="shared" si="2"/>
        <v>235</v>
      </c>
      <c r="V13" s="21">
        <v>2</v>
      </c>
      <c r="W13" s="21">
        <v>1250</v>
      </c>
      <c r="X13" s="39">
        <f t="shared" si="3"/>
        <v>0.188</v>
      </c>
    </row>
    <row r="14" spans="1:32" ht="42.5" customHeight="1" thickBot="1" x14ac:dyDescent="0.4">
      <c r="B14" s="11">
        <v>8</v>
      </c>
      <c r="C14" s="16" t="str">
        <f t="shared" si="0"/>
        <v>Mengimplementasikan rancangan database</v>
      </c>
      <c r="D14" s="17" t="s">
        <v>9</v>
      </c>
      <c r="E14" s="8" t="s">
        <v>10</v>
      </c>
      <c r="F14" s="8">
        <v>235</v>
      </c>
      <c r="G14" s="7" t="s">
        <v>11</v>
      </c>
      <c r="H14" s="12">
        <v>1</v>
      </c>
      <c r="I14" s="10" t="s">
        <v>12</v>
      </c>
      <c r="J14" s="10">
        <f t="shared" si="1"/>
        <v>235</v>
      </c>
      <c r="K14" s="9">
        <v>60</v>
      </c>
      <c r="L14" s="10" t="s">
        <v>13</v>
      </c>
      <c r="M14" s="10">
        <v>60</v>
      </c>
      <c r="N14" s="29">
        <f t="shared" ref="N14:N23" si="8">K14/M14</f>
        <v>1</v>
      </c>
      <c r="O14" s="11">
        <v>1250</v>
      </c>
      <c r="P14" s="28">
        <f>J14*N14/O14</f>
        <v>0.188</v>
      </c>
      <c r="Q14" s="14"/>
      <c r="R14" s="11">
        <v>8</v>
      </c>
      <c r="S14" s="16" t="s">
        <v>21</v>
      </c>
      <c r="T14" s="40" t="s">
        <v>9</v>
      </c>
      <c r="U14" s="18">
        <f t="shared" si="2"/>
        <v>235</v>
      </c>
      <c r="V14" s="21">
        <v>2</v>
      </c>
      <c r="W14" s="21">
        <v>1250</v>
      </c>
      <c r="X14" s="39">
        <f t="shared" si="3"/>
        <v>0.188</v>
      </c>
    </row>
    <row r="15" spans="1:32" ht="70.5" customHeight="1" thickBot="1" x14ac:dyDescent="0.4">
      <c r="B15" s="11">
        <v>9</v>
      </c>
      <c r="C15" s="16" t="str">
        <f t="shared" si="0"/>
        <v>Membuat otorisasi akses kepada pemakai</v>
      </c>
      <c r="D15" s="20" t="s">
        <v>9</v>
      </c>
      <c r="E15" s="8" t="s">
        <v>43</v>
      </c>
      <c r="F15" s="8">
        <v>47</v>
      </c>
      <c r="G15" s="7" t="s">
        <v>11</v>
      </c>
      <c r="H15" s="9">
        <v>1</v>
      </c>
      <c r="I15" s="10" t="s">
        <v>12</v>
      </c>
      <c r="J15" s="10">
        <f t="shared" si="1"/>
        <v>47</v>
      </c>
      <c r="K15" s="9">
        <v>60</v>
      </c>
      <c r="L15" s="10" t="s">
        <v>13</v>
      </c>
      <c r="M15" s="10">
        <v>60</v>
      </c>
      <c r="N15" s="29">
        <f t="shared" si="8"/>
        <v>1</v>
      </c>
      <c r="O15" s="11">
        <v>1250</v>
      </c>
      <c r="P15" s="28">
        <f t="shared" ref="P15:P23" si="9">J15*N15/O15</f>
        <v>3.7600000000000001E-2</v>
      </c>
      <c r="Q15" s="24"/>
      <c r="R15" s="11">
        <v>9</v>
      </c>
      <c r="S15" s="16" t="s">
        <v>22</v>
      </c>
      <c r="T15" s="40" t="s">
        <v>9</v>
      </c>
      <c r="U15" s="18">
        <f t="shared" si="2"/>
        <v>47</v>
      </c>
      <c r="V15" s="21">
        <v>2</v>
      </c>
      <c r="W15" s="21">
        <v>1250</v>
      </c>
      <c r="X15" s="39">
        <f t="shared" si="3"/>
        <v>3.7600000000000001E-2</v>
      </c>
    </row>
    <row r="16" spans="1:32" ht="70.5" customHeight="1" thickBot="1" x14ac:dyDescent="0.4">
      <c r="B16" s="11">
        <v>10</v>
      </c>
      <c r="C16" s="16" t="str">
        <f t="shared" si="0"/>
        <v>Membuat otorisasi akses kepada pemakai</v>
      </c>
      <c r="D16" s="17" t="s">
        <v>9</v>
      </c>
      <c r="E16" s="8" t="s">
        <v>10</v>
      </c>
      <c r="F16" s="8">
        <v>235</v>
      </c>
      <c r="G16" s="7" t="s">
        <v>11</v>
      </c>
      <c r="H16" s="9">
        <v>1</v>
      </c>
      <c r="I16" s="10" t="s">
        <v>12</v>
      </c>
      <c r="J16" s="10">
        <f t="shared" si="1"/>
        <v>235</v>
      </c>
      <c r="K16" s="9">
        <v>60</v>
      </c>
      <c r="L16" s="10" t="s">
        <v>13</v>
      </c>
      <c r="M16" s="10">
        <v>60</v>
      </c>
      <c r="N16" s="29">
        <f t="shared" si="8"/>
        <v>1</v>
      </c>
      <c r="O16" s="11">
        <v>1250</v>
      </c>
      <c r="P16" s="28">
        <f t="shared" si="9"/>
        <v>0.188</v>
      </c>
      <c r="Q16" s="24"/>
      <c r="R16" s="11">
        <v>10</v>
      </c>
      <c r="S16" s="19" t="s">
        <v>22</v>
      </c>
      <c r="T16" s="41" t="s">
        <v>9</v>
      </c>
      <c r="U16" s="21">
        <v>235</v>
      </c>
      <c r="V16" s="21">
        <v>2</v>
      </c>
      <c r="W16" s="21">
        <v>1250</v>
      </c>
      <c r="X16" s="39">
        <f t="shared" si="3"/>
        <v>0.188</v>
      </c>
    </row>
    <row r="17" spans="2:24" ht="70.5" customHeight="1" thickBot="1" x14ac:dyDescent="0.4">
      <c r="B17" s="11">
        <v>11</v>
      </c>
      <c r="C17" s="16" t="str">
        <f t="shared" si="0"/>
        <v>Memantau dan mengevaluasi penggunaan database</v>
      </c>
      <c r="D17" s="17" t="s">
        <v>9</v>
      </c>
      <c r="E17" s="8" t="s">
        <v>10</v>
      </c>
      <c r="F17" s="8">
        <v>235</v>
      </c>
      <c r="G17" s="7" t="s">
        <v>11</v>
      </c>
      <c r="H17" s="9">
        <v>1</v>
      </c>
      <c r="I17" s="10" t="s">
        <v>12</v>
      </c>
      <c r="J17" s="10">
        <f t="shared" si="1"/>
        <v>235</v>
      </c>
      <c r="K17" s="9">
        <v>60</v>
      </c>
      <c r="L17" s="10" t="s">
        <v>13</v>
      </c>
      <c r="M17" s="10">
        <v>60</v>
      </c>
      <c r="N17" s="29">
        <f t="shared" si="8"/>
        <v>1</v>
      </c>
      <c r="O17" s="11">
        <v>1250</v>
      </c>
      <c r="P17" s="28">
        <f t="shared" si="9"/>
        <v>0.188</v>
      </c>
      <c r="Q17" s="24"/>
      <c r="R17" s="11">
        <v>11</v>
      </c>
      <c r="S17" s="16" t="s">
        <v>23</v>
      </c>
      <c r="T17" s="42" t="s">
        <v>9</v>
      </c>
      <c r="U17" s="18">
        <v>47</v>
      </c>
      <c r="V17" s="18">
        <v>2</v>
      </c>
      <c r="W17" s="18">
        <v>1250</v>
      </c>
      <c r="X17" s="39">
        <f t="shared" si="3"/>
        <v>0.188</v>
      </c>
    </row>
    <row r="18" spans="2:24" ht="70.5" customHeight="1" thickBot="1" x14ac:dyDescent="0.4">
      <c r="B18" s="11">
        <v>12</v>
      </c>
      <c r="C18" s="16" t="str">
        <f t="shared" si="0"/>
        <v>Membuat sistem pengamana sistem jaringan komputer</v>
      </c>
      <c r="D18" s="17" t="s">
        <v>9</v>
      </c>
      <c r="E18" s="8" t="s">
        <v>43</v>
      </c>
      <c r="F18" s="8">
        <v>47</v>
      </c>
      <c r="G18" s="7" t="s">
        <v>11</v>
      </c>
      <c r="H18" s="9">
        <v>1</v>
      </c>
      <c r="I18" s="10" t="s">
        <v>12</v>
      </c>
      <c r="J18" s="10">
        <f t="shared" si="1"/>
        <v>47</v>
      </c>
      <c r="K18" s="9">
        <v>60</v>
      </c>
      <c r="L18" s="10" t="s">
        <v>13</v>
      </c>
      <c r="M18" s="10">
        <v>60</v>
      </c>
      <c r="N18" s="29">
        <f t="shared" si="8"/>
        <v>1</v>
      </c>
      <c r="O18" s="11">
        <v>1250</v>
      </c>
      <c r="P18" s="28">
        <f t="shared" si="9"/>
        <v>3.7600000000000001E-2</v>
      </c>
      <c r="Q18" s="24"/>
      <c r="R18" s="11">
        <v>12</v>
      </c>
      <c r="S18" s="16" t="s">
        <v>24</v>
      </c>
      <c r="T18" s="42" t="s">
        <v>9</v>
      </c>
      <c r="U18" s="18">
        <v>47</v>
      </c>
      <c r="V18" s="18">
        <v>2</v>
      </c>
      <c r="W18" s="18">
        <v>1250</v>
      </c>
      <c r="X18" s="39">
        <f t="shared" si="3"/>
        <v>3.7600000000000001E-2</v>
      </c>
    </row>
    <row r="19" spans="2:24" ht="70.5" customHeight="1" thickBot="1" x14ac:dyDescent="0.4">
      <c r="B19" s="11">
        <v>13</v>
      </c>
      <c r="C19" s="16" t="str">
        <f t="shared" si="0"/>
        <v>Membuat sistem prosedur pemanfaatan sistem jaringan komputer</v>
      </c>
      <c r="D19" s="17" t="s">
        <v>9</v>
      </c>
      <c r="E19" s="8" t="s">
        <v>43</v>
      </c>
      <c r="F19" s="8">
        <v>47</v>
      </c>
      <c r="G19" s="7" t="s">
        <v>11</v>
      </c>
      <c r="H19" s="9">
        <v>1</v>
      </c>
      <c r="I19" s="10" t="s">
        <v>12</v>
      </c>
      <c r="J19" s="10">
        <f t="shared" si="1"/>
        <v>47</v>
      </c>
      <c r="K19" s="9">
        <v>60</v>
      </c>
      <c r="L19" s="10" t="s">
        <v>13</v>
      </c>
      <c r="M19" s="10">
        <v>60</v>
      </c>
      <c r="N19" s="29">
        <f t="shared" si="8"/>
        <v>1</v>
      </c>
      <c r="O19" s="11">
        <v>1250</v>
      </c>
      <c r="P19" s="28">
        <f t="shared" si="9"/>
        <v>3.7600000000000001E-2</v>
      </c>
      <c r="Q19" s="24"/>
      <c r="R19" s="11">
        <v>13</v>
      </c>
      <c r="S19" s="16" t="s">
        <v>25</v>
      </c>
      <c r="T19" s="42" t="s">
        <v>9</v>
      </c>
      <c r="U19" s="18">
        <v>47</v>
      </c>
      <c r="V19" s="18" t="s">
        <v>36</v>
      </c>
      <c r="W19" s="18">
        <v>1250</v>
      </c>
      <c r="X19" s="39">
        <f t="shared" si="3"/>
        <v>3.7600000000000001E-2</v>
      </c>
    </row>
    <row r="20" spans="2:24" ht="70.5" customHeight="1" thickBot="1" x14ac:dyDescent="0.4">
      <c r="B20" s="11">
        <v>14</v>
      </c>
      <c r="C20" s="16" t="str">
        <f t="shared" si="0"/>
        <v>Melakukan monitoring aksek</v>
      </c>
      <c r="D20" s="17" t="s">
        <v>9</v>
      </c>
      <c r="E20" s="8" t="s">
        <v>43</v>
      </c>
      <c r="F20" s="8">
        <v>47</v>
      </c>
      <c r="G20" s="7" t="s">
        <v>11</v>
      </c>
      <c r="H20" s="9">
        <v>1</v>
      </c>
      <c r="I20" s="10" t="s">
        <v>12</v>
      </c>
      <c r="J20" s="10">
        <f t="shared" si="1"/>
        <v>47</v>
      </c>
      <c r="K20" s="9">
        <v>60</v>
      </c>
      <c r="L20" s="10" t="s">
        <v>13</v>
      </c>
      <c r="M20" s="10">
        <v>60</v>
      </c>
      <c r="N20" s="29">
        <f t="shared" si="8"/>
        <v>1</v>
      </c>
      <c r="O20" s="11">
        <v>1250</v>
      </c>
      <c r="P20" s="28">
        <f t="shared" si="9"/>
        <v>3.7600000000000001E-2</v>
      </c>
      <c r="Q20" s="24"/>
      <c r="R20" s="11">
        <v>14</v>
      </c>
      <c r="S20" s="16" t="s">
        <v>26</v>
      </c>
      <c r="T20" s="17" t="s">
        <v>9</v>
      </c>
      <c r="U20" s="18">
        <v>188</v>
      </c>
      <c r="V20" s="18">
        <v>2</v>
      </c>
      <c r="W20" s="18">
        <v>1250</v>
      </c>
      <c r="X20" s="39">
        <f t="shared" si="3"/>
        <v>3.7600000000000001E-2</v>
      </c>
    </row>
    <row r="21" spans="2:24" ht="42.5" thickBot="1" x14ac:dyDescent="0.4">
      <c r="B21" s="11">
        <v>15</v>
      </c>
      <c r="C21" s="16" t="str">
        <f t="shared" si="0"/>
        <v>Melakukan perbaikan kerusakan sistem jaringan komputer</v>
      </c>
      <c r="D21" s="17" t="s">
        <v>9</v>
      </c>
      <c r="E21" s="8" t="s">
        <v>43</v>
      </c>
      <c r="F21" s="8">
        <v>47</v>
      </c>
      <c r="G21" s="7" t="s">
        <v>11</v>
      </c>
      <c r="H21" s="9">
        <v>1</v>
      </c>
      <c r="I21" s="10" t="s">
        <v>12</v>
      </c>
      <c r="J21" s="10">
        <f t="shared" si="1"/>
        <v>47</v>
      </c>
      <c r="K21" s="9">
        <v>60</v>
      </c>
      <c r="L21" s="10" t="s">
        <v>13</v>
      </c>
      <c r="M21" s="10">
        <v>60</v>
      </c>
      <c r="N21" s="29">
        <f t="shared" si="8"/>
        <v>1</v>
      </c>
      <c r="O21" s="11">
        <v>1250</v>
      </c>
      <c r="P21" s="28">
        <f t="shared" si="9"/>
        <v>3.7600000000000001E-2</v>
      </c>
      <c r="Q21" s="24"/>
      <c r="R21" s="11">
        <v>15</v>
      </c>
      <c r="S21" s="16" t="s">
        <v>27</v>
      </c>
      <c r="T21" s="17" t="s">
        <v>9</v>
      </c>
      <c r="U21" s="18">
        <v>188</v>
      </c>
      <c r="V21" s="18">
        <v>2</v>
      </c>
      <c r="W21" s="18">
        <v>1250</v>
      </c>
      <c r="X21" s="39">
        <f t="shared" si="3"/>
        <v>3.7600000000000001E-2</v>
      </c>
    </row>
    <row r="22" spans="2:24" ht="28.5" thickBot="1" x14ac:dyDescent="0.4">
      <c r="B22" s="11">
        <v>16</v>
      </c>
      <c r="C22" s="16" t="str">
        <f t="shared" si="0"/>
        <v>Membuat rancangan rinci sisten informasi</v>
      </c>
      <c r="D22" s="17" t="s">
        <v>9</v>
      </c>
      <c r="E22" s="8" t="s">
        <v>43</v>
      </c>
      <c r="F22" s="8">
        <v>47</v>
      </c>
      <c r="G22" s="7" t="s">
        <v>11</v>
      </c>
      <c r="H22" s="9">
        <v>1</v>
      </c>
      <c r="I22" s="10" t="s">
        <v>12</v>
      </c>
      <c r="J22" s="10">
        <f t="shared" si="1"/>
        <v>47</v>
      </c>
      <c r="K22" s="9">
        <v>60</v>
      </c>
      <c r="L22" s="10" t="s">
        <v>13</v>
      </c>
      <c r="M22" s="10">
        <v>60</v>
      </c>
      <c r="N22" s="29">
        <f t="shared" si="8"/>
        <v>1</v>
      </c>
      <c r="O22" s="11">
        <v>1250</v>
      </c>
      <c r="P22" s="28">
        <f t="shared" si="9"/>
        <v>3.7600000000000001E-2</v>
      </c>
      <c r="Q22" s="24"/>
      <c r="R22" s="11">
        <v>16</v>
      </c>
      <c r="S22" s="16" t="s">
        <v>28</v>
      </c>
      <c r="T22" s="17" t="s">
        <v>9</v>
      </c>
      <c r="U22" s="18">
        <v>188</v>
      </c>
      <c r="V22" s="18">
        <v>2</v>
      </c>
      <c r="W22" s="18">
        <v>1250</v>
      </c>
      <c r="X22" s="39">
        <f t="shared" si="3"/>
        <v>3.7600000000000001E-2</v>
      </c>
    </row>
    <row r="23" spans="2:24" ht="28.5" thickBot="1" x14ac:dyDescent="0.4">
      <c r="B23" s="11">
        <v>17</v>
      </c>
      <c r="C23" s="16" t="str">
        <f>S23</f>
        <v>Membuat spesifikasi program</v>
      </c>
      <c r="D23" s="17" t="s">
        <v>9</v>
      </c>
      <c r="E23" s="8" t="s">
        <v>43</v>
      </c>
      <c r="F23" s="8">
        <v>47</v>
      </c>
      <c r="G23" s="7" t="s">
        <v>11</v>
      </c>
      <c r="H23" s="9">
        <v>1</v>
      </c>
      <c r="I23" s="10" t="s">
        <v>12</v>
      </c>
      <c r="J23" s="10">
        <f t="shared" si="1"/>
        <v>47</v>
      </c>
      <c r="K23" s="9">
        <v>60</v>
      </c>
      <c r="L23" s="10" t="s">
        <v>13</v>
      </c>
      <c r="M23" s="10">
        <v>60</v>
      </c>
      <c r="N23" s="29">
        <f t="shared" si="8"/>
        <v>1</v>
      </c>
      <c r="O23" s="11">
        <v>1250</v>
      </c>
      <c r="P23" s="28">
        <f t="shared" si="9"/>
        <v>3.7600000000000001E-2</v>
      </c>
      <c r="Q23" s="24"/>
      <c r="R23" s="11">
        <v>17</v>
      </c>
      <c r="S23" s="16" t="s">
        <v>29</v>
      </c>
      <c r="T23" s="17" t="s">
        <v>9</v>
      </c>
      <c r="U23" s="18">
        <v>188</v>
      </c>
      <c r="V23" s="18">
        <v>2</v>
      </c>
      <c r="W23" s="18">
        <v>1250</v>
      </c>
      <c r="X23" s="39">
        <f t="shared" si="3"/>
        <v>3.7600000000000001E-2</v>
      </c>
    </row>
    <row r="24" spans="2:24" ht="35" customHeight="1" x14ac:dyDescent="0.35">
      <c r="B24" s="22"/>
      <c r="C24" s="22"/>
      <c r="D24" s="22"/>
      <c r="E24" s="23"/>
      <c r="F24" s="32"/>
      <c r="G24" s="33"/>
      <c r="H24" s="32"/>
      <c r="I24" s="32"/>
      <c r="J24" s="32"/>
      <c r="K24" s="34"/>
      <c r="L24" s="34"/>
      <c r="M24" s="34"/>
      <c r="N24" s="35"/>
      <c r="O24" s="34"/>
      <c r="P24" s="23"/>
      <c r="Q24" s="24"/>
      <c r="R24" s="22"/>
      <c r="S24" s="25"/>
      <c r="T24" s="26"/>
      <c r="U24" s="27"/>
      <c r="V24" s="27"/>
      <c r="W24" s="27"/>
      <c r="X24" s="31">
        <f>SUM(X7:X23)</f>
        <v>1.5136000000000005</v>
      </c>
    </row>
    <row r="25" spans="2:24" x14ac:dyDescent="0.35">
      <c r="B25" s="22"/>
      <c r="C25" s="22"/>
      <c r="D25" s="22"/>
      <c r="E25" s="23"/>
      <c r="F25" s="32"/>
      <c r="G25" s="33"/>
      <c r="H25" s="32"/>
      <c r="I25" s="32"/>
      <c r="J25" s="32"/>
      <c r="K25" s="32"/>
      <c r="L25" s="32"/>
      <c r="M25" s="32"/>
      <c r="N25" s="32"/>
      <c r="O25" s="32"/>
      <c r="P25" s="23"/>
      <c r="Q25" s="24"/>
      <c r="R25" s="22"/>
      <c r="S25" s="25"/>
      <c r="T25" s="26"/>
      <c r="U25" s="27"/>
      <c r="V25" s="27"/>
      <c r="W25" s="27"/>
      <c r="X25" s="27"/>
    </row>
    <row r="26" spans="2:24" x14ac:dyDescent="0.35">
      <c r="B26" s="22"/>
      <c r="C26" s="22"/>
      <c r="D26" s="22"/>
      <c r="E26" s="23"/>
      <c r="F26" s="32"/>
      <c r="G26" s="33"/>
      <c r="H26" s="32"/>
      <c r="I26" s="32"/>
      <c r="J26" s="32"/>
      <c r="K26" s="32"/>
      <c r="L26" s="32"/>
      <c r="M26" s="32"/>
      <c r="N26" s="32"/>
      <c r="O26" s="32"/>
      <c r="P26" s="23"/>
      <c r="Q26" s="24"/>
      <c r="R26" s="22"/>
      <c r="S26" s="25"/>
      <c r="T26" s="26"/>
      <c r="U26" s="27"/>
      <c r="V26" s="27"/>
      <c r="W26" s="27"/>
      <c r="X26" s="38"/>
    </row>
    <row r="27" spans="2:24" x14ac:dyDescent="0.35">
      <c r="B27" s="22"/>
      <c r="C27" s="22"/>
      <c r="D27" s="22"/>
      <c r="E27" s="23"/>
      <c r="F27" s="32"/>
      <c r="G27" s="33"/>
      <c r="H27" s="32"/>
      <c r="I27" s="32"/>
      <c r="J27" s="32"/>
      <c r="K27" s="32"/>
      <c r="L27" s="32"/>
      <c r="M27" s="32"/>
      <c r="N27" s="32"/>
      <c r="O27" s="32"/>
      <c r="P27" s="23"/>
      <c r="Q27" s="24"/>
      <c r="R27" s="22"/>
      <c r="S27" s="25"/>
      <c r="T27" s="26"/>
      <c r="U27" s="27"/>
      <c r="V27" s="27"/>
      <c r="W27" s="27"/>
      <c r="X27" s="27"/>
    </row>
    <row r="28" spans="2:24" x14ac:dyDescent="0.35">
      <c r="B28" s="22"/>
      <c r="C28" s="22"/>
      <c r="D28" s="22"/>
      <c r="E28" s="23"/>
      <c r="F28" s="32"/>
      <c r="G28" s="33"/>
      <c r="H28" s="32"/>
      <c r="I28" s="32"/>
      <c r="J28" s="32"/>
      <c r="K28" s="32"/>
      <c r="L28" s="32"/>
      <c r="M28" s="32"/>
      <c r="N28" s="32"/>
      <c r="O28" s="32"/>
      <c r="P28" s="23"/>
      <c r="Q28" s="24"/>
      <c r="R28" s="22"/>
      <c r="S28" s="25"/>
      <c r="T28" s="26"/>
      <c r="U28" s="27"/>
      <c r="V28" s="27"/>
      <c r="W28" s="27"/>
      <c r="X28" s="27"/>
    </row>
    <row r="29" spans="2:24" x14ac:dyDescent="0.35">
      <c r="B29" s="22"/>
      <c r="C29" s="22"/>
      <c r="D29" s="22"/>
      <c r="E29" s="23"/>
      <c r="F29" s="32"/>
      <c r="G29" s="33"/>
      <c r="H29" s="32"/>
      <c r="I29" s="32"/>
      <c r="J29" s="32"/>
      <c r="K29" s="32"/>
      <c r="L29" s="32"/>
      <c r="M29" s="32"/>
      <c r="N29" s="32"/>
      <c r="O29" s="32"/>
      <c r="P29" s="23"/>
      <c r="Q29" s="24"/>
      <c r="R29" s="22"/>
      <c r="S29" s="25"/>
      <c r="T29" s="26"/>
      <c r="U29" s="27"/>
      <c r="V29" s="27"/>
      <c r="W29" s="27"/>
      <c r="X29" s="27"/>
    </row>
    <row r="30" spans="2:24" x14ac:dyDescent="0.35">
      <c r="B30" s="22"/>
      <c r="C30" s="22"/>
      <c r="D30" s="22"/>
      <c r="E30" s="23"/>
      <c r="F30" s="32"/>
      <c r="G30" s="33"/>
      <c r="H30" s="32"/>
      <c r="I30" s="32"/>
      <c r="J30" s="32"/>
      <c r="K30" s="32"/>
      <c r="L30" s="32"/>
      <c r="M30" s="32"/>
      <c r="N30" s="32"/>
      <c r="O30" s="32"/>
      <c r="P30" s="23"/>
      <c r="Q30" s="24"/>
      <c r="R30" s="22"/>
      <c r="S30" s="25"/>
      <c r="T30" s="26"/>
      <c r="U30" s="27"/>
      <c r="V30" s="27"/>
      <c r="W30" s="27"/>
      <c r="X30" s="27"/>
    </row>
    <row r="31" spans="2:24" x14ac:dyDescent="0.35">
      <c r="B31" s="22"/>
      <c r="C31" s="22"/>
      <c r="D31" s="22"/>
      <c r="E31" s="23"/>
      <c r="F31" s="32"/>
      <c r="G31" s="33"/>
      <c r="H31" s="32"/>
      <c r="I31" s="32"/>
      <c r="J31" s="32"/>
      <c r="K31" s="32"/>
      <c r="L31" s="32"/>
      <c r="M31" s="32"/>
      <c r="N31" s="32"/>
      <c r="O31" s="32"/>
      <c r="P31" s="23"/>
      <c r="Q31" s="24"/>
      <c r="R31" s="22"/>
      <c r="S31" s="25"/>
      <c r="T31" s="26"/>
      <c r="U31" s="27"/>
      <c r="V31" s="27"/>
      <c r="W31" s="27"/>
      <c r="X31" s="27"/>
    </row>
    <row r="32" spans="2:24" x14ac:dyDescent="0.35">
      <c r="B32" s="22"/>
      <c r="C32" s="22"/>
      <c r="D32" s="22"/>
      <c r="E32" s="23"/>
      <c r="F32" s="32"/>
      <c r="G32" s="33"/>
      <c r="H32" s="32"/>
      <c r="I32" s="32"/>
      <c r="J32" s="32"/>
      <c r="K32" s="32"/>
      <c r="L32" s="32"/>
      <c r="M32" s="32"/>
      <c r="N32" s="32"/>
      <c r="O32" s="32"/>
      <c r="P32" s="23"/>
      <c r="Q32" s="24"/>
      <c r="R32" s="22"/>
      <c r="S32" s="25"/>
      <c r="T32" s="26"/>
      <c r="U32" s="27"/>
      <c r="V32" s="27"/>
      <c r="W32" s="27"/>
      <c r="X32" s="27"/>
    </row>
    <row r="33" spans="6:24" x14ac:dyDescent="0.35">
      <c r="F33" s="36"/>
      <c r="G33" s="36"/>
      <c r="H33" s="36"/>
      <c r="I33" s="36"/>
      <c r="J33" s="36"/>
      <c r="K33" s="36"/>
      <c r="L33" s="36"/>
      <c r="M33" s="36"/>
      <c r="N33" s="36"/>
      <c r="O33" s="36"/>
    </row>
    <row r="34" spans="6:24" x14ac:dyDescent="0.35">
      <c r="F34" s="36"/>
      <c r="G34" s="36"/>
      <c r="H34" s="36"/>
      <c r="I34" s="36"/>
      <c r="J34" s="36"/>
      <c r="K34" s="36"/>
      <c r="L34" s="36"/>
      <c r="M34" s="36"/>
      <c r="N34" s="36"/>
      <c r="O34" s="36"/>
      <c r="X34" s="15">
        <f>SUM(X7:X14)</f>
        <v>0.87440000000000007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774E2-8827-4E0E-BAE8-58B18125E66E}">
  <dimension ref="A3:AF42"/>
  <sheetViews>
    <sheetView tabSelected="1" topLeftCell="A27" zoomScale="70" workbookViewId="0">
      <selection activeCell="T28" sqref="T28:X31"/>
    </sheetView>
  </sheetViews>
  <sheetFormatPr defaultRowHeight="14.5" x14ac:dyDescent="0.35"/>
  <cols>
    <col min="1" max="1" width="3.6328125" style="3" customWidth="1"/>
    <col min="2" max="2" width="3.08984375" style="3" bestFit="1" customWidth="1"/>
    <col min="3" max="3" width="20.6328125" style="3" customWidth="1"/>
    <col min="4" max="4" width="8.7265625" style="3"/>
    <col min="5" max="5" width="2.36328125" style="3" bestFit="1" customWidth="1"/>
    <col min="6" max="6" width="3.90625" style="3" bestFit="1" customWidth="1"/>
    <col min="7" max="7" width="1.54296875" style="3" bestFit="1" customWidth="1"/>
    <col min="8" max="8" width="3.26953125" style="3" bestFit="1" customWidth="1"/>
    <col min="9" max="9" width="1.90625" style="3" bestFit="1" customWidth="1"/>
    <col min="10" max="10" width="8.81640625" style="3" bestFit="1" customWidth="1"/>
    <col min="11" max="11" width="4.1796875" style="3" bestFit="1" customWidth="1"/>
    <col min="12" max="12" width="1.26953125" style="3" bestFit="1" customWidth="1"/>
    <col min="13" max="13" width="3.26953125" style="3" bestFit="1" customWidth="1"/>
    <col min="14" max="14" width="11.08984375" style="3" bestFit="1" customWidth="1"/>
    <col min="15" max="15" width="8.81640625" style="3" bestFit="1" customWidth="1"/>
    <col min="16" max="17" width="8.7265625" style="3"/>
    <col min="18" max="18" width="3.08984375" style="3" bestFit="1" customWidth="1"/>
    <col min="19" max="19" width="20.6328125" style="3" customWidth="1"/>
    <col min="20" max="21" width="8.7265625" style="3"/>
    <col min="22" max="22" width="11.90625" style="3" bestFit="1" customWidth="1"/>
    <col min="23" max="23" width="8.7265625" style="3"/>
    <col min="24" max="24" width="10.453125" style="3" bestFit="1" customWidth="1"/>
    <col min="25" max="16384" width="8.7265625" style="3"/>
  </cols>
  <sheetData>
    <row r="3" spans="1:32" ht="18" x14ac:dyDescent="0.4">
      <c r="A3" s="1"/>
      <c r="B3" s="37" t="s">
        <v>0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1"/>
      <c r="R3" s="37" t="s">
        <v>1</v>
      </c>
      <c r="S3" s="37"/>
      <c r="T3" s="37"/>
      <c r="U3" s="37"/>
      <c r="V3" s="37"/>
      <c r="W3" s="37"/>
      <c r="X3" s="37"/>
      <c r="Y3" s="2"/>
      <c r="Z3" s="2"/>
      <c r="AA3" s="2"/>
      <c r="AB3" s="2"/>
      <c r="AC3" s="2"/>
      <c r="AD3" s="2"/>
      <c r="AE3" s="2"/>
      <c r="AF3" s="2"/>
    </row>
    <row r="4" spans="1:32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32" ht="15" thickBot="1" x14ac:dyDescent="0.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32" ht="39.5" thickBot="1" x14ac:dyDescent="0.4">
      <c r="A6" s="1"/>
      <c r="B6" s="4" t="s">
        <v>2</v>
      </c>
      <c r="C6" s="5" t="s">
        <v>3</v>
      </c>
      <c r="D6" s="5" t="s">
        <v>4</v>
      </c>
      <c r="E6" s="5"/>
      <c r="F6" s="5"/>
      <c r="G6" s="5"/>
      <c r="H6" s="6"/>
      <c r="I6" s="5"/>
      <c r="J6" s="5" t="s">
        <v>5</v>
      </c>
      <c r="K6" s="6"/>
      <c r="L6" s="5"/>
      <c r="M6" s="5"/>
      <c r="N6" s="5" t="s">
        <v>6</v>
      </c>
      <c r="O6" s="5" t="s">
        <v>7</v>
      </c>
      <c r="P6" s="5" t="s">
        <v>8</v>
      </c>
      <c r="Q6" s="1"/>
      <c r="R6" s="4" t="s">
        <v>2</v>
      </c>
      <c r="S6" s="5" t="s">
        <v>3</v>
      </c>
      <c r="T6" s="5" t="s">
        <v>4</v>
      </c>
      <c r="U6" s="5" t="s">
        <v>5</v>
      </c>
      <c r="V6" s="5" t="s">
        <v>6</v>
      </c>
      <c r="W6" s="5" t="s">
        <v>7</v>
      </c>
      <c r="X6" s="5" t="s">
        <v>8</v>
      </c>
    </row>
    <row r="7" spans="1:32" ht="42.5" thickBot="1" x14ac:dyDescent="0.4">
      <c r="B7" s="11">
        <v>1</v>
      </c>
      <c r="C7" s="16" t="str">
        <f>S7</f>
        <v>Menyusun rencana studi kelayakan pengolahan data</v>
      </c>
      <c r="D7" s="17" t="s">
        <v>9</v>
      </c>
      <c r="E7" s="8" t="s">
        <v>10</v>
      </c>
      <c r="F7" s="8">
        <v>235</v>
      </c>
      <c r="G7" s="7" t="s">
        <v>11</v>
      </c>
      <c r="H7" s="9">
        <v>1</v>
      </c>
      <c r="I7" s="10" t="s">
        <v>12</v>
      </c>
      <c r="J7" s="10">
        <f>F7*H7</f>
        <v>235</v>
      </c>
      <c r="K7" s="9">
        <v>60</v>
      </c>
      <c r="L7" s="10" t="s">
        <v>13</v>
      </c>
      <c r="M7" s="10">
        <v>60</v>
      </c>
      <c r="N7" s="29">
        <f>K7/M7</f>
        <v>1</v>
      </c>
      <c r="O7" s="10">
        <v>1250</v>
      </c>
      <c r="P7" s="28">
        <f>J7*N7/O7</f>
        <v>0.188</v>
      </c>
      <c r="R7" s="11">
        <v>1</v>
      </c>
      <c r="S7" s="16" t="s">
        <v>46</v>
      </c>
      <c r="T7" s="17" t="s">
        <v>31</v>
      </c>
      <c r="U7" s="18">
        <f>J7</f>
        <v>235</v>
      </c>
      <c r="V7" s="45">
        <f>N7</f>
        <v>1</v>
      </c>
      <c r="W7" s="18">
        <v>1250</v>
      </c>
      <c r="X7" s="44">
        <f>P7</f>
        <v>0.188</v>
      </c>
    </row>
    <row r="8" spans="1:32" ht="114.5" customHeight="1" thickBot="1" x14ac:dyDescent="0.4">
      <c r="B8" s="11">
        <v>2</v>
      </c>
      <c r="C8" s="16" t="str">
        <f t="shared" ref="C8:C30" si="0">S8</f>
        <v>Melaksanakan studi kelayakan pendahuluan pengolahan data</v>
      </c>
      <c r="D8" s="17" t="s">
        <v>9</v>
      </c>
      <c r="E8" s="8" t="s">
        <v>10</v>
      </c>
      <c r="F8" s="8">
        <v>235</v>
      </c>
      <c r="G8" s="7" t="s">
        <v>11</v>
      </c>
      <c r="H8" s="9">
        <v>1</v>
      </c>
      <c r="I8" s="10" t="s">
        <v>12</v>
      </c>
      <c r="J8" s="10">
        <f t="shared" ref="J8:J31" si="1">F8*H8</f>
        <v>235</v>
      </c>
      <c r="K8" s="9">
        <v>60</v>
      </c>
      <c r="L8" s="10" t="s">
        <v>13</v>
      </c>
      <c r="M8" s="10">
        <v>60</v>
      </c>
      <c r="N8" s="29">
        <f>K8/M8</f>
        <v>1</v>
      </c>
      <c r="O8" s="10">
        <v>1250</v>
      </c>
      <c r="P8" s="28">
        <f>J8*N8/O8</f>
        <v>0.188</v>
      </c>
      <c r="R8" s="11">
        <v>2</v>
      </c>
      <c r="S8" s="16" t="s">
        <v>47</v>
      </c>
      <c r="T8" s="17" t="s">
        <v>31</v>
      </c>
      <c r="U8" s="18">
        <f t="shared" ref="U8:U31" si="2">J8</f>
        <v>235</v>
      </c>
      <c r="V8" s="45">
        <f t="shared" ref="V8:V31" si="3">N8</f>
        <v>1</v>
      </c>
      <c r="W8" s="18">
        <v>1250</v>
      </c>
      <c r="X8" s="44">
        <f t="shared" ref="X8:X31" si="4">P8</f>
        <v>0.188</v>
      </c>
    </row>
    <row r="9" spans="1:32" ht="42.5" thickBot="1" x14ac:dyDescent="0.4">
      <c r="B9" s="11">
        <v>3</v>
      </c>
      <c r="C9" s="16" t="str">
        <f t="shared" si="0"/>
        <v>Melakukan studi kelayakan rinci pengolahan laporan data</v>
      </c>
      <c r="D9" s="17" t="s">
        <v>9</v>
      </c>
      <c r="E9" s="8" t="s">
        <v>43</v>
      </c>
      <c r="F9" s="8">
        <v>47</v>
      </c>
      <c r="G9" s="7" t="s">
        <v>11</v>
      </c>
      <c r="H9" s="12">
        <v>1</v>
      </c>
      <c r="I9" s="10" t="s">
        <v>12</v>
      </c>
      <c r="J9" s="10">
        <f t="shared" si="1"/>
        <v>47</v>
      </c>
      <c r="K9" s="9">
        <v>60</v>
      </c>
      <c r="L9" s="10" t="s">
        <v>13</v>
      </c>
      <c r="M9" s="10">
        <v>60</v>
      </c>
      <c r="N9" s="29">
        <f t="shared" ref="N9" si="5">K9/M9</f>
        <v>1</v>
      </c>
      <c r="O9" s="10">
        <v>1250</v>
      </c>
      <c r="P9" s="28">
        <f t="shared" ref="P9" si="6">J9*N9/O9</f>
        <v>3.7600000000000001E-2</v>
      </c>
      <c r="R9" s="11">
        <v>3</v>
      </c>
      <c r="S9" s="16" t="s">
        <v>48</v>
      </c>
      <c r="T9" s="17" t="s">
        <v>49</v>
      </c>
      <c r="U9" s="18">
        <f t="shared" si="2"/>
        <v>47</v>
      </c>
      <c r="V9" s="45">
        <f t="shared" si="3"/>
        <v>1</v>
      </c>
      <c r="W9" s="18">
        <v>1250</v>
      </c>
      <c r="X9" s="44">
        <f t="shared" si="4"/>
        <v>3.7600000000000001E-2</v>
      </c>
    </row>
    <row r="10" spans="1:32" ht="28.5" thickBot="1" x14ac:dyDescent="0.4">
      <c r="B10" s="11">
        <v>4</v>
      </c>
      <c r="C10" s="16" t="str">
        <f t="shared" si="0"/>
        <v>Melaksanakan analisis system informasi</v>
      </c>
      <c r="D10" s="17" t="s">
        <v>9</v>
      </c>
      <c r="E10" s="8" t="s">
        <v>43</v>
      </c>
      <c r="F10" s="8">
        <v>47</v>
      </c>
      <c r="G10" s="7" t="s">
        <v>11</v>
      </c>
      <c r="H10" s="12">
        <v>1</v>
      </c>
      <c r="I10" s="10" t="s">
        <v>12</v>
      </c>
      <c r="J10" s="10">
        <f t="shared" si="1"/>
        <v>47</v>
      </c>
      <c r="K10" s="9">
        <v>60</v>
      </c>
      <c r="L10" s="10" t="s">
        <v>13</v>
      </c>
      <c r="M10" s="10">
        <v>60</v>
      </c>
      <c r="N10" s="29">
        <f>K10/M10</f>
        <v>1</v>
      </c>
      <c r="O10" s="10">
        <v>1250</v>
      </c>
      <c r="P10" s="28">
        <f>J10*N10/O10</f>
        <v>3.7600000000000001E-2</v>
      </c>
      <c r="R10" s="11">
        <v>4</v>
      </c>
      <c r="S10" s="16" t="s">
        <v>50</v>
      </c>
      <c r="T10" s="17" t="s">
        <v>9</v>
      </c>
      <c r="U10" s="18">
        <f t="shared" si="2"/>
        <v>47</v>
      </c>
      <c r="V10" s="45">
        <f t="shared" si="3"/>
        <v>1</v>
      </c>
      <c r="W10" s="18">
        <v>1250</v>
      </c>
      <c r="X10" s="44">
        <f t="shared" si="4"/>
        <v>3.7600000000000001E-2</v>
      </c>
    </row>
    <row r="11" spans="1:32" ht="42.5" thickBot="1" x14ac:dyDescent="0.4">
      <c r="B11" s="11">
        <v>5</v>
      </c>
      <c r="C11" s="16" t="str">
        <f t="shared" si="0"/>
        <v>Merancang pengujian verifikasi atau validari sistem informasi</v>
      </c>
      <c r="D11" s="20" t="s">
        <v>9</v>
      </c>
      <c r="E11" s="8" t="s">
        <v>43</v>
      </c>
      <c r="F11" s="8">
        <v>47</v>
      </c>
      <c r="G11" s="7" t="s">
        <v>11</v>
      </c>
      <c r="H11" s="12">
        <v>1</v>
      </c>
      <c r="I11" s="10" t="s">
        <v>12</v>
      </c>
      <c r="J11" s="10">
        <f t="shared" si="1"/>
        <v>47</v>
      </c>
      <c r="K11" s="9">
        <v>60</v>
      </c>
      <c r="L11" s="10" t="s">
        <v>13</v>
      </c>
      <c r="M11" s="10">
        <v>60</v>
      </c>
      <c r="N11" s="29">
        <f>K11/M11</f>
        <v>1</v>
      </c>
      <c r="O11" s="10">
        <v>1250</v>
      </c>
      <c r="P11" s="28">
        <f>J11*N11/O11</f>
        <v>3.7600000000000001E-2</v>
      </c>
      <c r="R11" s="11">
        <v>5</v>
      </c>
      <c r="S11" s="19" t="s">
        <v>51</v>
      </c>
      <c r="T11" s="20" t="s">
        <v>9</v>
      </c>
      <c r="U11" s="18">
        <f t="shared" si="2"/>
        <v>47</v>
      </c>
      <c r="V11" s="45">
        <f t="shared" si="3"/>
        <v>1</v>
      </c>
      <c r="W11" s="21">
        <v>1250</v>
      </c>
      <c r="X11" s="44">
        <f t="shared" si="4"/>
        <v>3.7600000000000001E-2</v>
      </c>
    </row>
    <row r="12" spans="1:32" ht="56.5" customHeight="1" thickBot="1" x14ac:dyDescent="0.4">
      <c r="B12" s="11">
        <v>6</v>
      </c>
      <c r="C12" s="16" t="str">
        <f t="shared" si="0"/>
        <v>Mengolah dan menganalisisi hasil verifikasi atau validasi sistem informasi</v>
      </c>
      <c r="D12" s="17" t="s">
        <v>9</v>
      </c>
      <c r="E12" s="8" t="s">
        <v>43</v>
      </c>
      <c r="F12" s="8">
        <v>47</v>
      </c>
      <c r="G12" s="7" t="s">
        <v>11</v>
      </c>
      <c r="H12" s="12">
        <v>1</v>
      </c>
      <c r="I12" s="10" t="s">
        <v>12</v>
      </c>
      <c r="J12" s="10">
        <f t="shared" si="1"/>
        <v>47</v>
      </c>
      <c r="K12" s="9">
        <v>60</v>
      </c>
      <c r="L12" s="10" t="s">
        <v>13</v>
      </c>
      <c r="M12" s="10">
        <v>60</v>
      </c>
      <c r="N12" s="29">
        <f t="shared" ref="N12" si="7">K12/M12</f>
        <v>1</v>
      </c>
      <c r="O12" s="13">
        <v>1250</v>
      </c>
      <c r="P12" s="28">
        <f t="shared" ref="P12" si="8">J12*N12/O12</f>
        <v>3.7600000000000001E-2</v>
      </c>
      <c r="R12" s="11">
        <v>6</v>
      </c>
      <c r="S12" s="16" t="s">
        <v>52</v>
      </c>
      <c r="T12" s="17" t="s">
        <v>9</v>
      </c>
      <c r="U12" s="18">
        <f t="shared" si="2"/>
        <v>47</v>
      </c>
      <c r="V12" s="45">
        <f t="shared" si="3"/>
        <v>1</v>
      </c>
      <c r="W12" s="18">
        <v>1250</v>
      </c>
      <c r="X12" s="44">
        <f t="shared" si="4"/>
        <v>3.7600000000000001E-2</v>
      </c>
    </row>
    <row r="13" spans="1:32" ht="56.5" customHeight="1" thickBot="1" x14ac:dyDescent="0.4">
      <c r="B13" s="11">
        <v>7</v>
      </c>
      <c r="C13" s="16" t="str">
        <f t="shared" si="0"/>
        <v>Memberikan pengarahan penerapan sisitem informasi</v>
      </c>
      <c r="D13" s="17" t="s">
        <v>9</v>
      </c>
      <c r="E13" s="8" t="s">
        <v>10</v>
      </c>
      <c r="F13" s="8">
        <v>235</v>
      </c>
      <c r="G13" s="7" t="s">
        <v>11</v>
      </c>
      <c r="H13" s="9">
        <v>1</v>
      </c>
      <c r="I13" s="10" t="s">
        <v>12</v>
      </c>
      <c r="J13" s="10">
        <f t="shared" si="1"/>
        <v>235</v>
      </c>
      <c r="K13" s="9">
        <v>60</v>
      </c>
      <c r="L13" s="10" t="s">
        <v>13</v>
      </c>
      <c r="M13" s="10">
        <v>60</v>
      </c>
      <c r="N13" s="29">
        <f>K13/M13</f>
        <v>1</v>
      </c>
      <c r="O13" s="13">
        <v>1250</v>
      </c>
      <c r="P13" s="28">
        <f>J13*N13/O13</f>
        <v>0.188</v>
      </c>
      <c r="R13" s="11">
        <v>7</v>
      </c>
      <c r="S13" s="16" t="s">
        <v>53</v>
      </c>
      <c r="T13" s="17" t="s">
        <v>9</v>
      </c>
      <c r="U13" s="18">
        <f t="shared" si="2"/>
        <v>235</v>
      </c>
      <c r="V13" s="45">
        <f t="shared" si="3"/>
        <v>1</v>
      </c>
      <c r="W13" s="18">
        <v>1250</v>
      </c>
      <c r="X13" s="44">
        <f t="shared" si="4"/>
        <v>0.188</v>
      </c>
    </row>
    <row r="14" spans="1:32" ht="42.5" customHeight="1" thickBot="1" x14ac:dyDescent="0.4">
      <c r="B14" s="11">
        <v>8</v>
      </c>
      <c r="C14" s="16" t="str">
        <f t="shared" si="0"/>
        <v>Melaksanakan pengikatan sistem informasi</v>
      </c>
      <c r="D14" s="17" t="s">
        <v>9</v>
      </c>
      <c r="E14" s="8" t="s">
        <v>10</v>
      </c>
      <c r="F14" s="8">
        <v>235</v>
      </c>
      <c r="G14" s="7" t="s">
        <v>11</v>
      </c>
      <c r="H14" s="12">
        <v>1</v>
      </c>
      <c r="I14" s="10" t="s">
        <v>12</v>
      </c>
      <c r="J14" s="10">
        <f t="shared" si="1"/>
        <v>235</v>
      </c>
      <c r="K14" s="9">
        <v>60</v>
      </c>
      <c r="L14" s="10" t="s">
        <v>13</v>
      </c>
      <c r="M14" s="10">
        <v>60</v>
      </c>
      <c r="N14" s="29">
        <f t="shared" ref="N14:N31" si="9">K14/M14</f>
        <v>1</v>
      </c>
      <c r="O14" s="11">
        <v>1250</v>
      </c>
      <c r="P14" s="28">
        <f>J14*N14/O14</f>
        <v>0.188</v>
      </c>
      <c r="Q14" s="14"/>
      <c r="R14" s="11">
        <v>8</v>
      </c>
      <c r="S14" s="16" t="s">
        <v>54</v>
      </c>
      <c r="T14" s="17" t="s">
        <v>9</v>
      </c>
      <c r="U14" s="18">
        <f t="shared" si="2"/>
        <v>235</v>
      </c>
      <c r="V14" s="45">
        <f t="shared" si="3"/>
        <v>1</v>
      </c>
      <c r="W14" s="18">
        <v>1250</v>
      </c>
      <c r="X14" s="44">
        <f t="shared" si="4"/>
        <v>0.188</v>
      </c>
    </row>
    <row r="15" spans="1:32" ht="70.5" customHeight="1" thickBot="1" x14ac:dyDescent="0.4">
      <c r="B15" s="11">
        <v>9</v>
      </c>
      <c r="C15" s="16" t="str">
        <f t="shared" si="0"/>
        <v>Membuat rancangan sistem informasi</v>
      </c>
      <c r="D15" s="20" t="s">
        <v>9</v>
      </c>
      <c r="E15" s="8" t="s">
        <v>43</v>
      </c>
      <c r="F15" s="8">
        <v>47</v>
      </c>
      <c r="G15" s="7" t="s">
        <v>11</v>
      </c>
      <c r="H15" s="9">
        <v>1</v>
      </c>
      <c r="I15" s="10" t="s">
        <v>12</v>
      </c>
      <c r="J15" s="10">
        <f t="shared" si="1"/>
        <v>47</v>
      </c>
      <c r="K15" s="9">
        <v>60</v>
      </c>
      <c r="L15" s="10" t="s">
        <v>13</v>
      </c>
      <c r="M15" s="10">
        <v>60</v>
      </c>
      <c r="N15" s="29">
        <f t="shared" si="9"/>
        <v>1</v>
      </c>
      <c r="O15" s="11">
        <v>1250</v>
      </c>
      <c r="P15" s="28">
        <f t="shared" ref="P15:P31" si="10">J15*N15/O15</f>
        <v>3.7600000000000001E-2</v>
      </c>
      <c r="Q15" s="24"/>
      <c r="R15" s="11">
        <v>9</v>
      </c>
      <c r="S15" s="16" t="s">
        <v>55</v>
      </c>
      <c r="T15" s="17" t="s">
        <v>9</v>
      </c>
      <c r="U15" s="18">
        <f t="shared" si="2"/>
        <v>47</v>
      </c>
      <c r="V15" s="45">
        <f t="shared" si="3"/>
        <v>1</v>
      </c>
      <c r="W15" s="18">
        <v>1250</v>
      </c>
      <c r="X15" s="44">
        <f t="shared" si="4"/>
        <v>3.7600000000000001E-2</v>
      </c>
    </row>
    <row r="16" spans="1:32" ht="70.5" customHeight="1" thickBot="1" x14ac:dyDescent="0.4">
      <c r="B16" s="11">
        <v>10</v>
      </c>
      <c r="C16" s="16" t="str">
        <f t="shared" si="0"/>
        <v>Merancang pengujian verifikasi atau validasi program</v>
      </c>
      <c r="D16" s="17" t="s">
        <v>9</v>
      </c>
      <c r="E16" s="8" t="s">
        <v>43</v>
      </c>
      <c r="F16" s="8">
        <v>47</v>
      </c>
      <c r="G16" s="7" t="s">
        <v>11</v>
      </c>
      <c r="H16" s="9">
        <v>1</v>
      </c>
      <c r="I16" s="10" t="s">
        <v>12</v>
      </c>
      <c r="J16" s="10">
        <f t="shared" si="1"/>
        <v>47</v>
      </c>
      <c r="K16" s="9">
        <v>60</v>
      </c>
      <c r="L16" s="10" t="s">
        <v>13</v>
      </c>
      <c r="M16" s="10">
        <v>60</v>
      </c>
      <c r="N16" s="29">
        <f t="shared" si="9"/>
        <v>1</v>
      </c>
      <c r="O16" s="11">
        <v>1250</v>
      </c>
      <c r="P16" s="28">
        <f t="shared" si="10"/>
        <v>3.7600000000000001E-2</v>
      </c>
      <c r="Q16" s="24"/>
      <c r="R16" s="11">
        <v>10</v>
      </c>
      <c r="S16" s="16" t="s">
        <v>56</v>
      </c>
      <c r="T16" s="17" t="s">
        <v>9</v>
      </c>
      <c r="U16" s="18">
        <f t="shared" si="2"/>
        <v>47</v>
      </c>
      <c r="V16" s="45">
        <f t="shared" si="3"/>
        <v>1</v>
      </c>
      <c r="W16" s="18">
        <v>1250</v>
      </c>
      <c r="X16" s="44">
        <f t="shared" si="4"/>
        <v>3.7600000000000001E-2</v>
      </c>
    </row>
    <row r="17" spans="2:24" ht="70.5" customHeight="1" thickBot="1" x14ac:dyDescent="0.4">
      <c r="B17" s="11">
        <v>11</v>
      </c>
      <c r="C17" s="16" t="str">
        <f t="shared" si="0"/>
        <v>Mengolah dan menganalisis hasil verivikasi atau validasi program</v>
      </c>
      <c r="D17" s="17" t="s">
        <v>9</v>
      </c>
      <c r="E17" s="8" t="s">
        <v>43</v>
      </c>
      <c r="F17" s="8">
        <v>47</v>
      </c>
      <c r="G17" s="7" t="s">
        <v>11</v>
      </c>
      <c r="H17" s="9">
        <v>1</v>
      </c>
      <c r="I17" s="10" t="s">
        <v>12</v>
      </c>
      <c r="J17" s="10">
        <f t="shared" si="1"/>
        <v>47</v>
      </c>
      <c r="K17" s="9">
        <v>60</v>
      </c>
      <c r="L17" s="10" t="s">
        <v>13</v>
      </c>
      <c r="M17" s="10">
        <v>60</v>
      </c>
      <c r="N17" s="29">
        <f t="shared" si="9"/>
        <v>1</v>
      </c>
      <c r="O17" s="11">
        <v>1250</v>
      </c>
      <c r="P17" s="28">
        <f t="shared" si="10"/>
        <v>3.7600000000000001E-2</v>
      </c>
      <c r="Q17" s="24"/>
      <c r="R17" s="11">
        <v>11</v>
      </c>
      <c r="S17" s="16" t="s">
        <v>57</v>
      </c>
      <c r="T17" s="17" t="s">
        <v>9</v>
      </c>
      <c r="U17" s="18">
        <f t="shared" si="2"/>
        <v>47</v>
      </c>
      <c r="V17" s="45">
        <f t="shared" si="3"/>
        <v>1</v>
      </c>
      <c r="W17" s="18">
        <v>1250</v>
      </c>
      <c r="X17" s="44">
        <f t="shared" si="4"/>
        <v>3.7600000000000001E-2</v>
      </c>
    </row>
    <row r="18" spans="2:24" ht="70.5" customHeight="1" thickBot="1" x14ac:dyDescent="0.4">
      <c r="B18" s="11">
        <v>12</v>
      </c>
      <c r="C18" s="16" t="str">
        <f t="shared" si="0"/>
        <v>Membuat algoritma pemrograman</v>
      </c>
      <c r="D18" s="17" t="s">
        <v>9</v>
      </c>
      <c r="E18" s="8" t="s">
        <v>43</v>
      </c>
      <c r="F18" s="8">
        <v>47</v>
      </c>
      <c r="G18" s="7" t="s">
        <v>11</v>
      </c>
      <c r="H18" s="9">
        <v>1</v>
      </c>
      <c r="I18" s="10" t="s">
        <v>12</v>
      </c>
      <c r="J18" s="10">
        <f t="shared" si="1"/>
        <v>47</v>
      </c>
      <c r="K18" s="9">
        <v>60</v>
      </c>
      <c r="L18" s="10" t="s">
        <v>13</v>
      </c>
      <c r="M18" s="10">
        <v>60</v>
      </c>
      <c r="N18" s="29">
        <f t="shared" si="9"/>
        <v>1</v>
      </c>
      <c r="O18" s="11">
        <v>1250</v>
      </c>
      <c r="P18" s="28">
        <f t="shared" si="10"/>
        <v>3.7600000000000001E-2</v>
      </c>
      <c r="Q18" s="24"/>
      <c r="R18" s="11">
        <v>12</v>
      </c>
      <c r="S18" s="16" t="s">
        <v>58</v>
      </c>
      <c r="T18" s="17" t="s">
        <v>9</v>
      </c>
      <c r="U18" s="18">
        <f t="shared" si="2"/>
        <v>47</v>
      </c>
      <c r="V18" s="45">
        <f t="shared" si="3"/>
        <v>1</v>
      </c>
      <c r="W18" s="18">
        <v>1250</v>
      </c>
      <c r="X18" s="44">
        <f t="shared" si="4"/>
        <v>3.7600000000000001E-2</v>
      </c>
    </row>
    <row r="19" spans="2:24" ht="70.5" customHeight="1" thickBot="1" x14ac:dyDescent="0.4">
      <c r="B19" s="11">
        <v>13</v>
      </c>
      <c r="C19" s="16" t="str">
        <f t="shared" ref="C19:C26" si="11">S19</f>
        <v>Menyusunstudi kalayakan sistem komputer</v>
      </c>
      <c r="D19" s="17" t="s">
        <v>9</v>
      </c>
      <c r="E19" s="8" t="s">
        <v>43</v>
      </c>
      <c r="F19" s="8">
        <v>47</v>
      </c>
      <c r="G19" s="7" t="s">
        <v>11</v>
      </c>
      <c r="H19" s="9">
        <v>1</v>
      </c>
      <c r="I19" s="10" t="s">
        <v>12</v>
      </c>
      <c r="J19" s="10">
        <f t="shared" ref="J19:J26" si="12">F19*H19</f>
        <v>47</v>
      </c>
      <c r="K19" s="9">
        <v>60</v>
      </c>
      <c r="L19" s="10" t="s">
        <v>13</v>
      </c>
      <c r="M19" s="10">
        <v>60</v>
      </c>
      <c r="N19" s="29">
        <f t="shared" ref="N19:N26" si="13">K19/M19</f>
        <v>1</v>
      </c>
      <c r="O19" s="11">
        <v>1250</v>
      </c>
      <c r="P19" s="28">
        <f t="shared" ref="P19:P26" si="14">J19*N19/O19</f>
        <v>3.7600000000000001E-2</v>
      </c>
      <c r="Q19" s="24"/>
      <c r="R19" s="11">
        <v>13</v>
      </c>
      <c r="S19" s="16" t="s">
        <v>59</v>
      </c>
      <c r="T19" s="17" t="s">
        <v>9</v>
      </c>
      <c r="U19" s="18">
        <f t="shared" si="2"/>
        <v>47</v>
      </c>
      <c r="V19" s="45">
        <f t="shared" si="3"/>
        <v>1</v>
      </c>
      <c r="W19" s="18">
        <v>1250</v>
      </c>
      <c r="X19" s="44">
        <f t="shared" si="4"/>
        <v>3.7600000000000001E-2</v>
      </c>
    </row>
    <row r="20" spans="2:24" ht="70.5" customHeight="1" thickBot="1" x14ac:dyDescent="0.4">
      <c r="B20" s="11">
        <v>14</v>
      </c>
      <c r="C20" s="16" t="str">
        <f t="shared" si="11"/>
        <v>Membuat spesifikasi teknis sistem komputer</v>
      </c>
      <c r="D20" s="17" t="s">
        <v>9</v>
      </c>
      <c r="E20" s="8" t="s">
        <v>43</v>
      </c>
      <c r="F20" s="8">
        <v>47</v>
      </c>
      <c r="G20" s="7" t="s">
        <v>11</v>
      </c>
      <c r="H20" s="9">
        <v>1</v>
      </c>
      <c r="I20" s="10" t="s">
        <v>12</v>
      </c>
      <c r="J20" s="10">
        <f t="shared" si="12"/>
        <v>47</v>
      </c>
      <c r="K20" s="9">
        <v>60</v>
      </c>
      <c r="L20" s="10" t="s">
        <v>13</v>
      </c>
      <c r="M20" s="10">
        <v>60</v>
      </c>
      <c r="N20" s="29">
        <f t="shared" si="13"/>
        <v>1</v>
      </c>
      <c r="O20" s="11">
        <v>1250</v>
      </c>
      <c r="P20" s="28">
        <f t="shared" si="14"/>
        <v>3.7600000000000001E-2</v>
      </c>
      <c r="Q20" s="24"/>
      <c r="R20" s="11">
        <v>14</v>
      </c>
      <c r="S20" s="16" t="s">
        <v>60</v>
      </c>
      <c r="T20" s="17" t="s">
        <v>9</v>
      </c>
      <c r="U20" s="18">
        <f t="shared" si="2"/>
        <v>47</v>
      </c>
      <c r="V20" s="45">
        <f t="shared" si="3"/>
        <v>1</v>
      </c>
      <c r="W20" s="18">
        <v>1250</v>
      </c>
      <c r="X20" s="44">
        <f t="shared" si="4"/>
        <v>3.7600000000000001E-2</v>
      </c>
    </row>
    <row r="21" spans="2:24" ht="70.5" customHeight="1" thickBot="1" x14ac:dyDescent="0.4">
      <c r="B21" s="11">
        <v>15</v>
      </c>
      <c r="C21" s="16" t="str">
        <f t="shared" si="11"/>
        <v>Merancang sistem komputer</v>
      </c>
      <c r="D21" s="17" t="s">
        <v>9</v>
      </c>
      <c r="E21" s="8" t="s">
        <v>43</v>
      </c>
      <c r="F21" s="8">
        <v>47</v>
      </c>
      <c r="G21" s="7" t="s">
        <v>11</v>
      </c>
      <c r="H21" s="9">
        <v>1</v>
      </c>
      <c r="I21" s="10" t="s">
        <v>12</v>
      </c>
      <c r="J21" s="10">
        <f t="shared" si="12"/>
        <v>47</v>
      </c>
      <c r="K21" s="9">
        <v>60</v>
      </c>
      <c r="L21" s="10" t="s">
        <v>13</v>
      </c>
      <c r="M21" s="10">
        <v>60</v>
      </c>
      <c r="N21" s="29">
        <f t="shared" si="13"/>
        <v>1</v>
      </c>
      <c r="O21" s="11">
        <v>1250</v>
      </c>
      <c r="P21" s="28">
        <f t="shared" si="14"/>
        <v>3.7600000000000001E-2</v>
      </c>
      <c r="Q21" s="24"/>
      <c r="R21" s="11">
        <v>15</v>
      </c>
      <c r="S21" s="16" t="s">
        <v>61</v>
      </c>
      <c r="T21" s="17" t="s">
        <v>9</v>
      </c>
      <c r="U21" s="18">
        <f t="shared" si="2"/>
        <v>47</v>
      </c>
      <c r="V21" s="45">
        <f t="shared" si="3"/>
        <v>1</v>
      </c>
      <c r="W21" s="18">
        <v>1250</v>
      </c>
      <c r="X21" s="44">
        <f t="shared" si="4"/>
        <v>3.7600000000000001E-2</v>
      </c>
    </row>
    <row r="22" spans="2:24" ht="70.5" customHeight="1" thickBot="1" x14ac:dyDescent="0.4">
      <c r="B22" s="11">
        <v>16</v>
      </c>
      <c r="C22" s="16" t="str">
        <f t="shared" si="11"/>
        <v>Mengoptimalkan kinerja sistem komputer</v>
      </c>
      <c r="D22" s="17" t="s">
        <v>9</v>
      </c>
      <c r="E22" s="8" t="s">
        <v>43</v>
      </c>
      <c r="F22" s="8">
        <v>47</v>
      </c>
      <c r="G22" s="7" t="s">
        <v>11</v>
      </c>
      <c r="H22" s="9">
        <v>1</v>
      </c>
      <c r="I22" s="10" t="s">
        <v>12</v>
      </c>
      <c r="J22" s="10">
        <f t="shared" si="12"/>
        <v>47</v>
      </c>
      <c r="K22" s="9">
        <v>60</v>
      </c>
      <c r="L22" s="10" t="s">
        <v>13</v>
      </c>
      <c r="M22" s="10">
        <v>60</v>
      </c>
      <c r="N22" s="29">
        <f t="shared" si="13"/>
        <v>1</v>
      </c>
      <c r="O22" s="11">
        <v>1250</v>
      </c>
      <c r="P22" s="28">
        <f t="shared" si="14"/>
        <v>3.7600000000000001E-2</v>
      </c>
      <c r="Q22" s="24"/>
      <c r="R22" s="11">
        <v>16</v>
      </c>
      <c r="S22" s="16" t="s">
        <v>62</v>
      </c>
      <c r="T22" s="17" t="s">
        <v>9</v>
      </c>
      <c r="U22" s="18">
        <f t="shared" si="2"/>
        <v>47</v>
      </c>
      <c r="V22" s="45">
        <f t="shared" si="3"/>
        <v>1</v>
      </c>
      <c r="W22" s="18">
        <v>1250</v>
      </c>
      <c r="X22" s="44">
        <f t="shared" si="4"/>
        <v>3.7600000000000001E-2</v>
      </c>
    </row>
    <row r="23" spans="2:24" ht="70.5" customHeight="1" thickBot="1" x14ac:dyDescent="0.4">
      <c r="B23" s="11">
        <v>17</v>
      </c>
      <c r="C23" s="16" t="str">
        <f t="shared" si="11"/>
        <v>Merancang sistem database</v>
      </c>
      <c r="D23" s="17" t="s">
        <v>9</v>
      </c>
      <c r="E23" s="8" t="s">
        <v>43</v>
      </c>
      <c r="F23" s="8">
        <v>47</v>
      </c>
      <c r="G23" s="7" t="s">
        <v>11</v>
      </c>
      <c r="H23" s="9">
        <v>1</v>
      </c>
      <c r="I23" s="10" t="s">
        <v>12</v>
      </c>
      <c r="J23" s="10">
        <f t="shared" si="12"/>
        <v>47</v>
      </c>
      <c r="K23" s="9">
        <v>60</v>
      </c>
      <c r="L23" s="10" t="s">
        <v>13</v>
      </c>
      <c r="M23" s="10">
        <v>60</v>
      </c>
      <c r="N23" s="29">
        <f t="shared" si="13"/>
        <v>1</v>
      </c>
      <c r="O23" s="11">
        <v>1250</v>
      </c>
      <c r="P23" s="28">
        <f t="shared" si="14"/>
        <v>3.7600000000000001E-2</v>
      </c>
      <c r="Q23" s="24"/>
      <c r="R23" s="11">
        <v>17</v>
      </c>
      <c r="S23" s="16" t="s">
        <v>63</v>
      </c>
      <c r="T23" s="17" t="s">
        <v>9</v>
      </c>
      <c r="U23" s="18">
        <f t="shared" si="2"/>
        <v>47</v>
      </c>
      <c r="V23" s="45">
        <f t="shared" si="3"/>
        <v>1</v>
      </c>
      <c r="W23" s="18">
        <v>1250</v>
      </c>
      <c r="X23" s="44">
        <f t="shared" si="4"/>
        <v>3.7600000000000001E-2</v>
      </c>
    </row>
    <row r="24" spans="2:24" ht="70.5" customHeight="1" thickBot="1" x14ac:dyDescent="0.4">
      <c r="B24" s="11">
        <v>18</v>
      </c>
      <c r="C24" s="16" t="str">
        <f t="shared" si="11"/>
        <v>Melakukan istalasi program database management system</v>
      </c>
      <c r="D24" s="17" t="s">
        <v>9</v>
      </c>
      <c r="E24" s="8" t="s">
        <v>43</v>
      </c>
      <c r="F24" s="8">
        <v>47</v>
      </c>
      <c r="G24" s="7" t="s">
        <v>11</v>
      </c>
      <c r="H24" s="9">
        <v>1</v>
      </c>
      <c r="I24" s="10" t="s">
        <v>12</v>
      </c>
      <c r="J24" s="10">
        <f t="shared" si="12"/>
        <v>47</v>
      </c>
      <c r="K24" s="9">
        <v>60</v>
      </c>
      <c r="L24" s="10" t="s">
        <v>13</v>
      </c>
      <c r="M24" s="10">
        <v>60</v>
      </c>
      <c r="N24" s="29">
        <f t="shared" si="13"/>
        <v>1</v>
      </c>
      <c r="O24" s="11">
        <v>1250</v>
      </c>
      <c r="P24" s="28">
        <f t="shared" si="14"/>
        <v>3.7600000000000001E-2</v>
      </c>
      <c r="Q24" s="24"/>
      <c r="R24" s="11">
        <v>18</v>
      </c>
      <c r="S24" s="16" t="s">
        <v>64</v>
      </c>
      <c r="T24" s="17" t="s">
        <v>9</v>
      </c>
      <c r="U24" s="18">
        <f t="shared" si="2"/>
        <v>47</v>
      </c>
      <c r="V24" s="45">
        <f t="shared" si="3"/>
        <v>1</v>
      </c>
      <c r="W24" s="18">
        <v>1250</v>
      </c>
      <c r="X24" s="44">
        <f t="shared" si="4"/>
        <v>3.7600000000000001E-2</v>
      </c>
    </row>
    <row r="25" spans="2:24" ht="70.5" customHeight="1" thickBot="1" x14ac:dyDescent="0.4">
      <c r="B25" s="11">
        <v>19</v>
      </c>
      <c r="C25" s="16" t="str">
        <f t="shared" si="11"/>
        <v>Membuat prosedur pengamanan darabase</v>
      </c>
      <c r="D25" s="17" t="s">
        <v>9</v>
      </c>
      <c r="E25" s="8" t="s">
        <v>43</v>
      </c>
      <c r="F25" s="8">
        <v>47</v>
      </c>
      <c r="G25" s="7" t="s">
        <v>11</v>
      </c>
      <c r="H25" s="9">
        <v>1</v>
      </c>
      <c r="I25" s="10" t="s">
        <v>12</v>
      </c>
      <c r="J25" s="10">
        <f t="shared" si="12"/>
        <v>47</v>
      </c>
      <c r="K25" s="9">
        <v>60</v>
      </c>
      <c r="L25" s="10" t="s">
        <v>13</v>
      </c>
      <c r="M25" s="10">
        <v>60</v>
      </c>
      <c r="N25" s="29">
        <f t="shared" si="13"/>
        <v>1</v>
      </c>
      <c r="O25" s="11">
        <v>1250</v>
      </c>
      <c r="P25" s="28">
        <f t="shared" si="14"/>
        <v>3.7600000000000001E-2</v>
      </c>
      <c r="Q25" s="24"/>
      <c r="R25" s="11">
        <v>19</v>
      </c>
      <c r="S25" s="16" t="s">
        <v>65</v>
      </c>
      <c r="T25" s="17" t="s">
        <v>9</v>
      </c>
      <c r="U25" s="18">
        <f t="shared" si="2"/>
        <v>47</v>
      </c>
      <c r="V25" s="45">
        <f t="shared" si="3"/>
        <v>1</v>
      </c>
      <c r="W25" s="18">
        <v>1250</v>
      </c>
      <c r="X25" s="44">
        <f t="shared" si="4"/>
        <v>3.7600000000000001E-2</v>
      </c>
    </row>
    <row r="26" spans="2:24" ht="70.5" customHeight="1" thickBot="1" x14ac:dyDescent="0.4">
      <c r="B26" s="11">
        <v>20</v>
      </c>
      <c r="C26" s="16" t="str">
        <f t="shared" si="11"/>
        <v>Melakukan uji coba perangkat lunak baru dan memberikan saran-saran penggunanya</v>
      </c>
      <c r="D26" s="17" t="s">
        <v>9</v>
      </c>
      <c r="E26" s="8" t="s">
        <v>43</v>
      </c>
      <c r="F26" s="8">
        <v>47</v>
      </c>
      <c r="G26" s="7" t="s">
        <v>11</v>
      </c>
      <c r="H26" s="9">
        <v>1</v>
      </c>
      <c r="I26" s="10" t="s">
        <v>12</v>
      </c>
      <c r="J26" s="10">
        <f t="shared" si="12"/>
        <v>47</v>
      </c>
      <c r="K26" s="9">
        <v>60</v>
      </c>
      <c r="L26" s="10" t="s">
        <v>13</v>
      </c>
      <c r="M26" s="10">
        <v>60</v>
      </c>
      <c r="N26" s="29">
        <f t="shared" si="13"/>
        <v>1</v>
      </c>
      <c r="O26" s="11">
        <v>1250</v>
      </c>
      <c r="P26" s="28">
        <f t="shared" si="14"/>
        <v>3.7600000000000001E-2</v>
      </c>
      <c r="Q26" s="24"/>
      <c r="R26" s="11">
        <v>20</v>
      </c>
      <c r="S26" s="16" t="s">
        <v>66</v>
      </c>
      <c r="T26" s="17" t="s">
        <v>9</v>
      </c>
      <c r="U26" s="18">
        <f t="shared" si="2"/>
        <v>47</v>
      </c>
      <c r="V26" s="45">
        <f t="shared" si="3"/>
        <v>1</v>
      </c>
      <c r="W26" s="18">
        <v>1250</v>
      </c>
      <c r="X26" s="44">
        <f t="shared" si="4"/>
        <v>3.7600000000000001E-2</v>
      </c>
    </row>
    <row r="27" spans="2:24" ht="70.5" customHeight="1" thickBot="1" x14ac:dyDescent="0.4">
      <c r="B27" s="11">
        <v>21</v>
      </c>
      <c r="C27" s="16" t="str">
        <f t="shared" si="0"/>
        <v>Mengembangkan sistem database</v>
      </c>
      <c r="D27" s="17" t="s">
        <v>9</v>
      </c>
      <c r="E27" s="8" t="s">
        <v>43</v>
      </c>
      <c r="F27" s="8">
        <v>47</v>
      </c>
      <c r="G27" s="7" t="s">
        <v>11</v>
      </c>
      <c r="H27" s="9">
        <v>1</v>
      </c>
      <c r="I27" s="10" t="s">
        <v>12</v>
      </c>
      <c r="J27" s="10">
        <f t="shared" si="1"/>
        <v>47</v>
      </c>
      <c r="K27" s="9">
        <v>60</v>
      </c>
      <c r="L27" s="10" t="s">
        <v>13</v>
      </c>
      <c r="M27" s="10">
        <v>60</v>
      </c>
      <c r="N27" s="29">
        <f t="shared" si="9"/>
        <v>1</v>
      </c>
      <c r="O27" s="11">
        <v>1250</v>
      </c>
      <c r="P27" s="28">
        <f t="shared" si="10"/>
        <v>3.7600000000000001E-2</v>
      </c>
      <c r="Q27" s="24"/>
      <c r="R27" s="11">
        <v>21</v>
      </c>
      <c r="S27" s="16" t="s">
        <v>67</v>
      </c>
      <c r="T27" s="17" t="s">
        <v>9</v>
      </c>
      <c r="U27" s="18">
        <f t="shared" si="2"/>
        <v>47</v>
      </c>
      <c r="V27" s="45">
        <f t="shared" si="3"/>
        <v>1</v>
      </c>
      <c r="W27" s="18">
        <v>1250</v>
      </c>
      <c r="X27" s="44">
        <f t="shared" si="4"/>
        <v>3.7600000000000001E-2</v>
      </c>
    </row>
    <row r="28" spans="2:24" ht="70.5" customHeight="1" thickBot="1" x14ac:dyDescent="0.4">
      <c r="B28" s="11">
        <v>22</v>
      </c>
      <c r="C28" s="16" t="str">
        <f t="shared" si="0"/>
        <v>Membuat dokumentasi rancangan database</v>
      </c>
      <c r="D28" s="17" t="s">
        <v>9</v>
      </c>
      <c r="E28" s="8" t="s">
        <v>43</v>
      </c>
      <c r="F28" s="8">
        <v>47</v>
      </c>
      <c r="G28" s="7" t="s">
        <v>11</v>
      </c>
      <c r="H28" s="9">
        <v>1</v>
      </c>
      <c r="I28" s="10" t="s">
        <v>12</v>
      </c>
      <c r="J28" s="10">
        <f t="shared" si="1"/>
        <v>47</v>
      </c>
      <c r="K28" s="9">
        <v>60</v>
      </c>
      <c r="L28" s="10" t="s">
        <v>13</v>
      </c>
      <c r="M28" s="10">
        <v>60</v>
      </c>
      <c r="N28" s="29">
        <f t="shared" si="9"/>
        <v>1</v>
      </c>
      <c r="O28" s="11">
        <v>1250</v>
      </c>
      <c r="P28" s="28">
        <f t="shared" si="10"/>
        <v>3.7600000000000001E-2</v>
      </c>
      <c r="Q28" s="24"/>
      <c r="R28" s="11">
        <v>22</v>
      </c>
      <c r="S28" s="19" t="s">
        <v>68</v>
      </c>
      <c r="T28" s="20" t="s">
        <v>9</v>
      </c>
      <c r="U28" s="18">
        <f t="shared" si="2"/>
        <v>47</v>
      </c>
      <c r="V28" s="45">
        <f t="shared" si="3"/>
        <v>1</v>
      </c>
      <c r="W28" s="21">
        <v>1250</v>
      </c>
      <c r="X28" s="44">
        <f t="shared" si="4"/>
        <v>3.7600000000000001E-2</v>
      </c>
    </row>
    <row r="29" spans="2:24" ht="28.5" thickBot="1" x14ac:dyDescent="0.4">
      <c r="B29" s="11">
        <v>23</v>
      </c>
      <c r="C29" s="16" t="str">
        <f t="shared" si="0"/>
        <v>Merancang sistem jaringan komputer</v>
      </c>
      <c r="D29" s="17" t="s">
        <v>9</v>
      </c>
      <c r="E29" s="8" t="s">
        <v>43</v>
      </c>
      <c r="F29" s="8">
        <v>47</v>
      </c>
      <c r="G29" s="7" t="s">
        <v>11</v>
      </c>
      <c r="H29" s="9">
        <v>1</v>
      </c>
      <c r="I29" s="10" t="s">
        <v>12</v>
      </c>
      <c r="J29" s="10">
        <f t="shared" si="1"/>
        <v>47</v>
      </c>
      <c r="K29" s="9">
        <v>60</v>
      </c>
      <c r="L29" s="10" t="s">
        <v>13</v>
      </c>
      <c r="M29" s="10">
        <v>60</v>
      </c>
      <c r="N29" s="29">
        <f t="shared" si="9"/>
        <v>1</v>
      </c>
      <c r="O29" s="11">
        <v>1250</v>
      </c>
      <c r="P29" s="28">
        <f t="shared" si="10"/>
        <v>3.7600000000000001E-2</v>
      </c>
      <c r="Q29" s="24"/>
      <c r="R29" s="11">
        <v>23</v>
      </c>
      <c r="S29" s="16" t="s">
        <v>69</v>
      </c>
      <c r="T29" s="17" t="s">
        <v>9</v>
      </c>
      <c r="U29" s="18">
        <f t="shared" si="2"/>
        <v>47</v>
      </c>
      <c r="V29" s="45">
        <f t="shared" si="3"/>
        <v>1</v>
      </c>
      <c r="W29" s="18">
        <v>1250</v>
      </c>
      <c r="X29" s="44">
        <f t="shared" si="4"/>
        <v>3.7600000000000001E-2</v>
      </c>
    </row>
    <row r="30" spans="2:24" ht="42.5" thickBot="1" x14ac:dyDescent="0.4">
      <c r="B30" s="11">
        <v>24</v>
      </c>
      <c r="C30" s="16" t="str">
        <f t="shared" si="0"/>
        <v>Merancang prosedur pengamanan sistem jaringan komputer</v>
      </c>
      <c r="D30" s="17" t="s">
        <v>9</v>
      </c>
      <c r="E30" s="8" t="s">
        <v>43</v>
      </c>
      <c r="F30" s="8">
        <v>47</v>
      </c>
      <c r="G30" s="7" t="s">
        <v>11</v>
      </c>
      <c r="H30" s="9">
        <v>1</v>
      </c>
      <c r="I30" s="10" t="s">
        <v>12</v>
      </c>
      <c r="J30" s="10">
        <f t="shared" si="1"/>
        <v>47</v>
      </c>
      <c r="K30" s="9">
        <v>60</v>
      </c>
      <c r="L30" s="10" t="s">
        <v>13</v>
      </c>
      <c r="M30" s="10">
        <v>60</v>
      </c>
      <c r="N30" s="29">
        <f t="shared" si="9"/>
        <v>1</v>
      </c>
      <c r="O30" s="11">
        <v>1250</v>
      </c>
      <c r="P30" s="28">
        <f t="shared" si="10"/>
        <v>3.7600000000000001E-2</v>
      </c>
      <c r="Q30" s="24"/>
      <c r="R30" s="11">
        <v>24</v>
      </c>
      <c r="S30" s="16" t="s">
        <v>70</v>
      </c>
      <c r="T30" s="17" t="s">
        <v>9</v>
      </c>
      <c r="U30" s="18">
        <f t="shared" si="2"/>
        <v>47</v>
      </c>
      <c r="V30" s="45">
        <f t="shared" si="3"/>
        <v>1</v>
      </c>
      <c r="W30" s="18">
        <v>1250</v>
      </c>
      <c r="X30" s="44">
        <f t="shared" si="4"/>
        <v>3.7600000000000001E-2</v>
      </c>
    </row>
    <row r="31" spans="2:24" ht="42.5" thickBot="1" x14ac:dyDescent="0.4">
      <c r="B31" s="11">
        <v>25</v>
      </c>
      <c r="C31" s="16" t="str">
        <f>S31</f>
        <v>Merancang pengembangan sistem jaringan komputer</v>
      </c>
      <c r="D31" s="17" t="s">
        <v>9</v>
      </c>
      <c r="E31" s="8" t="s">
        <v>43</v>
      </c>
      <c r="F31" s="8">
        <v>47</v>
      </c>
      <c r="G31" s="7" t="s">
        <v>11</v>
      </c>
      <c r="H31" s="9">
        <v>1</v>
      </c>
      <c r="I31" s="10" t="s">
        <v>12</v>
      </c>
      <c r="J31" s="10">
        <f t="shared" si="1"/>
        <v>47</v>
      </c>
      <c r="K31" s="9">
        <v>60</v>
      </c>
      <c r="L31" s="10" t="s">
        <v>13</v>
      </c>
      <c r="M31" s="10">
        <v>60</v>
      </c>
      <c r="N31" s="29">
        <f t="shared" si="9"/>
        <v>1</v>
      </c>
      <c r="O31" s="11">
        <v>1250</v>
      </c>
      <c r="P31" s="28">
        <f t="shared" si="10"/>
        <v>3.7600000000000001E-2</v>
      </c>
      <c r="Q31" s="24"/>
      <c r="R31" s="11">
        <v>25</v>
      </c>
      <c r="S31" s="16" t="s">
        <v>71</v>
      </c>
      <c r="T31" s="17" t="s">
        <v>9</v>
      </c>
      <c r="U31" s="18">
        <f t="shared" si="2"/>
        <v>47</v>
      </c>
      <c r="V31" s="45">
        <f t="shared" si="3"/>
        <v>1</v>
      </c>
      <c r="W31" s="18">
        <v>1250</v>
      </c>
      <c r="X31" s="44">
        <f t="shared" si="4"/>
        <v>3.7600000000000001E-2</v>
      </c>
    </row>
    <row r="32" spans="2:24" ht="35" customHeight="1" x14ac:dyDescent="0.35">
      <c r="B32" s="22"/>
      <c r="C32" s="22"/>
      <c r="D32" s="22"/>
      <c r="E32" s="23"/>
      <c r="F32" s="32"/>
      <c r="G32" s="33"/>
      <c r="H32" s="32"/>
      <c r="I32" s="32"/>
      <c r="J32" s="32"/>
      <c r="K32" s="34"/>
      <c r="L32" s="34"/>
      <c r="M32" s="34"/>
      <c r="N32" s="35"/>
      <c r="O32" s="34"/>
      <c r="P32" s="23"/>
      <c r="Q32" s="24"/>
      <c r="R32" s="22"/>
      <c r="S32" s="25"/>
      <c r="T32" s="26"/>
      <c r="U32" s="27"/>
      <c r="V32" s="27"/>
      <c r="W32" s="27"/>
      <c r="X32" s="43">
        <f>SUM(X7:X31)</f>
        <v>1.5416000000000012</v>
      </c>
    </row>
    <row r="33" spans="2:24" x14ac:dyDescent="0.35">
      <c r="B33" s="22"/>
      <c r="C33" s="22"/>
      <c r="D33" s="22"/>
      <c r="E33" s="23"/>
      <c r="F33" s="32"/>
      <c r="G33" s="33"/>
      <c r="H33" s="32"/>
      <c r="I33" s="32"/>
      <c r="J33" s="32"/>
      <c r="K33" s="32"/>
      <c r="L33" s="32"/>
      <c r="M33" s="32"/>
      <c r="N33" s="32"/>
      <c r="O33" s="32"/>
      <c r="P33" s="23"/>
      <c r="Q33" s="24"/>
      <c r="R33" s="22"/>
      <c r="S33" s="25"/>
      <c r="T33" s="26"/>
      <c r="U33" s="27"/>
      <c r="V33" s="27"/>
      <c r="W33" s="27"/>
      <c r="X33" s="27"/>
    </row>
    <row r="34" spans="2:24" x14ac:dyDescent="0.35">
      <c r="B34" s="22"/>
      <c r="C34" s="22"/>
      <c r="D34" s="22"/>
      <c r="E34" s="23"/>
      <c r="F34" s="32"/>
      <c r="G34" s="33"/>
      <c r="H34" s="32"/>
      <c r="I34" s="32"/>
      <c r="J34" s="32"/>
      <c r="K34" s="32"/>
      <c r="L34" s="32"/>
      <c r="M34" s="32"/>
      <c r="N34" s="32"/>
      <c r="O34" s="32"/>
      <c r="P34" s="23"/>
      <c r="Q34" s="24"/>
      <c r="R34" s="22"/>
      <c r="S34" s="25"/>
      <c r="T34" s="26"/>
      <c r="U34" s="27"/>
      <c r="V34" s="27"/>
      <c r="W34" s="27"/>
      <c r="X34" s="38"/>
    </row>
    <row r="35" spans="2:24" x14ac:dyDescent="0.35">
      <c r="B35" s="22"/>
      <c r="C35" s="22"/>
      <c r="D35" s="22"/>
      <c r="E35" s="23"/>
      <c r="F35" s="32"/>
      <c r="G35" s="33"/>
      <c r="H35" s="32"/>
      <c r="I35" s="32"/>
      <c r="J35" s="32"/>
      <c r="K35" s="32"/>
      <c r="L35" s="32"/>
      <c r="M35" s="32"/>
      <c r="N35" s="32"/>
      <c r="O35" s="32"/>
      <c r="P35" s="23"/>
      <c r="Q35" s="24"/>
      <c r="R35" s="22"/>
      <c r="S35" s="25"/>
      <c r="T35" s="26"/>
      <c r="U35" s="27"/>
      <c r="V35" s="27"/>
      <c r="W35" s="27"/>
      <c r="X35" s="27"/>
    </row>
    <row r="36" spans="2:24" x14ac:dyDescent="0.35">
      <c r="B36" s="22"/>
      <c r="C36" s="22"/>
      <c r="D36" s="22"/>
      <c r="E36" s="23"/>
      <c r="F36" s="32"/>
      <c r="G36" s="33"/>
      <c r="H36" s="32"/>
      <c r="I36" s="32"/>
      <c r="J36" s="32"/>
      <c r="K36" s="32"/>
      <c r="L36" s="32"/>
      <c r="M36" s="32"/>
      <c r="N36" s="32"/>
      <c r="O36" s="32"/>
      <c r="P36" s="23"/>
      <c r="Q36" s="24"/>
      <c r="R36" s="22"/>
      <c r="S36" s="25"/>
      <c r="T36" s="26"/>
      <c r="U36" s="27"/>
      <c r="V36" s="27"/>
      <c r="W36" s="27"/>
      <c r="X36" s="27"/>
    </row>
    <row r="37" spans="2:24" x14ac:dyDescent="0.35">
      <c r="B37" s="22"/>
      <c r="C37" s="22"/>
      <c r="D37" s="22"/>
      <c r="E37" s="23"/>
      <c r="F37" s="32"/>
      <c r="G37" s="33"/>
      <c r="H37" s="32"/>
      <c r="I37" s="32"/>
      <c r="J37" s="32"/>
      <c r="K37" s="32"/>
      <c r="L37" s="32"/>
      <c r="M37" s="32"/>
      <c r="N37" s="32"/>
      <c r="O37" s="32"/>
      <c r="P37" s="23"/>
      <c r="Q37" s="24"/>
      <c r="R37" s="22"/>
      <c r="S37" s="25"/>
      <c r="T37" s="26"/>
      <c r="U37" s="27"/>
      <c r="V37" s="27"/>
      <c r="W37" s="27"/>
      <c r="X37" s="27"/>
    </row>
    <row r="38" spans="2:24" x14ac:dyDescent="0.35">
      <c r="B38" s="22"/>
      <c r="C38" s="22"/>
      <c r="D38" s="22"/>
      <c r="E38" s="23"/>
      <c r="F38" s="32"/>
      <c r="G38" s="33"/>
      <c r="H38" s="32"/>
      <c r="I38" s="32"/>
      <c r="J38" s="32"/>
      <c r="K38" s="32"/>
      <c r="L38" s="32"/>
      <c r="M38" s="32"/>
      <c r="N38" s="32"/>
      <c r="O38" s="32"/>
      <c r="P38" s="23"/>
      <c r="Q38" s="24"/>
      <c r="R38" s="22"/>
      <c r="S38" s="25"/>
      <c r="T38" s="26"/>
      <c r="U38" s="27"/>
      <c r="V38" s="27"/>
      <c r="W38" s="27"/>
      <c r="X38" s="27"/>
    </row>
    <row r="39" spans="2:24" x14ac:dyDescent="0.35">
      <c r="B39" s="22"/>
      <c r="C39" s="22"/>
      <c r="D39" s="22"/>
      <c r="E39" s="23"/>
      <c r="F39" s="32"/>
      <c r="G39" s="33"/>
      <c r="H39" s="32"/>
      <c r="I39" s="32"/>
      <c r="J39" s="32"/>
      <c r="K39" s="32"/>
      <c r="L39" s="32"/>
      <c r="M39" s="32"/>
      <c r="N39" s="32"/>
      <c r="O39" s="32"/>
      <c r="P39" s="23"/>
      <c r="Q39" s="24"/>
      <c r="R39" s="22"/>
      <c r="S39" s="25"/>
      <c r="T39" s="26"/>
      <c r="U39" s="27"/>
      <c r="V39" s="27"/>
      <c r="W39" s="27"/>
      <c r="X39" s="27"/>
    </row>
    <row r="40" spans="2:24" x14ac:dyDescent="0.35">
      <c r="B40" s="22"/>
      <c r="C40" s="22"/>
      <c r="D40" s="22"/>
      <c r="E40" s="23"/>
      <c r="F40" s="32"/>
      <c r="G40" s="33"/>
      <c r="H40" s="32"/>
      <c r="I40" s="32"/>
      <c r="J40" s="32"/>
      <c r="K40" s="32"/>
      <c r="L40" s="32"/>
      <c r="M40" s="32"/>
      <c r="N40" s="32"/>
      <c r="O40" s="32"/>
      <c r="P40" s="23"/>
      <c r="Q40" s="24"/>
      <c r="R40" s="22"/>
      <c r="S40" s="25"/>
      <c r="T40" s="26"/>
      <c r="U40" s="27"/>
      <c r="V40" s="27"/>
      <c r="W40" s="27"/>
      <c r="X40" s="27"/>
    </row>
    <row r="41" spans="2:24" x14ac:dyDescent="0.35">
      <c r="F41" s="36"/>
      <c r="G41" s="36"/>
      <c r="H41" s="36"/>
      <c r="I41" s="36"/>
      <c r="J41" s="36"/>
      <c r="K41" s="36"/>
      <c r="L41" s="36"/>
      <c r="M41" s="36"/>
      <c r="N41" s="36"/>
      <c r="O41" s="36"/>
    </row>
    <row r="42" spans="2:24" x14ac:dyDescent="0.35">
      <c r="F42" s="36"/>
      <c r="G42" s="36"/>
      <c r="H42" s="36"/>
      <c r="I42" s="36"/>
      <c r="J42" s="36"/>
      <c r="K42" s="36"/>
      <c r="L42" s="36"/>
      <c r="M42" s="36"/>
      <c r="N42" s="36"/>
      <c r="O42" s="36"/>
      <c r="X42" s="15">
        <f>SUM(X7:X14)</f>
        <v>0.90240000000000009</v>
      </c>
    </row>
  </sheetData>
  <mergeCells count="2">
    <mergeCell ref="B3:P3"/>
    <mergeCell ref="R3:X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213A6-D314-44CF-B54A-641F7DA92319}">
  <dimension ref="A3:AF29"/>
  <sheetViews>
    <sheetView topLeftCell="A5" zoomScale="71" workbookViewId="0">
      <selection activeCell="A5" sqref="A1:XFD1048576"/>
    </sheetView>
  </sheetViews>
  <sheetFormatPr defaultRowHeight="14.5" x14ac:dyDescent="0.35"/>
  <cols>
    <col min="1" max="1" width="3.6328125" style="3" customWidth="1"/>
    <col min="2" max="2" width="3.08984375" style="3" bestFit="1" customWidth="1"/>
    <col min="3" max="3" width="20.6328125" style="3" customWidth="1"/>
    <col min="4" max="4" width="8.7265625" style="3"/>
    <col min="5" max="5" width="2.36328125" style="3" bestFit="1" customWidth="1"/>
    <col min="6" max="6" width="3.90625" style="3" bestFit="1" customWidth="1"/>
    <col min="7" max="7" width="1.54296875" style="3" bestFit="1" customWidth="1"/>
    <col min="8" max="8" width="3.26953125" style="3" bestFit="1" customWidth="1"/>
    <col min="9" max="9" width="1.90625" style="3" bestFit="1" customWidth="1"/>
    <col min="10" max="10" width="8.81640625" style="3" bestFit="1" customWidth="1"/>
    <col min="11" max="11" width="4.1796875" style="3" bestFit="1" customWidth="1"/>
    <col min="12" max="12" width="1.26953125" style="3" bestFit="1" customWidth="1"/>
    <col min="13" max="13" width="3.26953125" style="3" bestFit="1" customWidth="1"/>
    <col min="14" max="14" width="11.08984375" style="3" bestFit="1" customWidth="1"/>
    <col min="15" max="15" width="8.81640625" style="3" bestFit="1" customWidth="1"/>
    <col min="16" max="17" width="8.7265625" style="3"/>
    <col min="18" max="18" width="3.08984375" style="3" bestFit="1" customWidth="1"/>
    <col min="19" max="19" width="20.6328125" style="3" customWidth="1"/>
    <col min="20" max="21" width="8.7265625" style="3"/>
    <col min="22" max="22" width="11.90625" style="3" bestFit="1" customWidth="1"/>
    <col min="23" max="23" width="8.7265625" style="3"/>
    <col min="24" max="24" width="10.453125" style="3" bestFit="1" customWidth="1"/>
    <col min="25" max="16384" width="8.7265625" style="3"/>
  </cols>
  <sheetData>
    <row r="3" spans="1:32" ht="18" x14ac:dyDescent="0.4">
      <c r="A3" s="1"/>
      <c r="B3" s="37" t="s">
        <v>0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1"/>
      <c r="R3" s="37" t="s">
        <v>1</v>
      </c>
      <c r="S3" s="37"/>
      <c r="T3" s="37"/>
      <c r="U3" s="37"/>
      <c r="V3" s="37"/>
      <c r="W3" s="37"/>
      <c r="X3" s="37"/>
      <c r="Y3" s="2"/>
      <c r="Z3" s="2"/>
      <c r="AA3" s="2"/>
      <c r="AB3" s="2"/>
      <c r="AC3" s="2"/>
      <c r="AD3" s="2"/>
      <c r="AE3" s="2"/>
      <c r="AF3" s="2"/>
    </row>
    <row r="4" spans="1:32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32" ht="15" thickBot="1" x14ac:dyDescent="0.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32" ht="39.5" thickBot="1" x14ac:dyDescent="0.4">
      <c r="A6" s="1"/>
      <c r="B6" s="4" t="s">
        <v>2</v>
      </c>
      <c r="C6" s="5" t="s">
        <v>3</v>
      </c>
      <c r="D6" s="5" t="s">
        <v>4</v>
      </c>
      <c r="E6" s="5"/>
      <c r="F6" s="5"/>
      <c r="G6" s="5"/>
      <c r="H6" s="6"/>
      <c r="I6" s="5"/>
      <c r="J6" s="5" t="s">
        <v>5</v>
      </c>
      <c r="K6" s="6"/>
      <c r="L6" s="5"/>
      <c r="M6" s="5"/>
      <c r="N6" s="5" t="s">
        <v>6</v>
      </c>
      <c r="O6" s="5" t="s">
        <v>7</v>
      </c>
      <c r="P6" s="5" t="s">
        <v>8</v>
      </c>
      <c r="Q6" s="1"/>
      <c r="R6" s="4" t="s">
        <v>2</v>
      </c>
      <c r="S6" s="5" t="s">
        <v>3</v>
      </c>
      <c r="T6" s="5" t="s">
        <v>4</v>
      </c>
      <c r="U6" s="5" t="s">
        <v>5</v>
      </c>
      <c r="V6" s="5" t="s">
        <v>6</v>
      </c>
      <c r="W6" s="5" t="s">
        <v>7</v>
      </c>
      <c r="X6" s="5" t="s">
        <v>8</v>
      </c>
    </row>
    <row r="7" spans="1:32" ht="42.5" thickBot="1" x14ac:dyDescent="0.4">
      <c r="B7" s="11">
        <v>1</v>
      </c>
      <c r="C7" s="16" t="str">
        <f>S7</f>
        <v>Melakukan diskusi dalam rangka ontegrasi sistem informasi keseluruhan</v>
      </c>
      <c r="D7" s="17" t="s">
        <v>9</v>
      </c>
      <c r="E7" s="8" t="s">
        <v>10</v>
      </c>
      <c r="F7" s="8">
        <v>235</v>
      </c>
      <c r="G7" s="7" t="s">
        <v>11</v>
      </c>
      <c r="H7" s="9">
        <v>1</v>
      </c>
      <c r="I7" s="10" t="s">
        <v>12</v>
      </c>
      <c r="J7" s="10">
        <f>F7*H7</f>
        <v>235</v>
      </c>
      <c r="K7" s="9">
        <v>60</v>
      </c>
      <c r="L7" s="10" t="s">
        <v>13</v>
      </c>
      <c r="M7" s="10">
        <v>60</v>
      </c>
      <c r="N7" s="29">
        <f>K7/M7</f>
        <v>1</v>
      </c>
      <c r="O7" s="10">
        <v>1250</v>
      </c>
      <c r="P7" s="28">
        <f>J7*N7/O7</f>
        <v>0.188</v>
      </c>
      <c r="R7" s="11">
        <v>1</v>
      </c>
      <c r="S7" s="16" t="s">
        <v>30</v>
      </c>
      <c r="T7" s="17" t="s">
        <v>31</v>
      </c>
      <c r="U7" s="18">
        <f>J7</f>
        <v>235</v>
      </c>
      <c r="V7" s="18">
        <v>2</v>
      </c>
      <c r="W7" s="18">
        <v>1250</v>
      </c>
      <c r="X7" s="30">
        <f>P7</f>
        <v>0.188</v>
      </c>
    </row>
    <row r="8" spans="1:32" ht="114.5" customHeight="1" thickBot="1" x14ac:dyDescent="0.4">
      <c r="B8" s="11">
        <v>2</v>
      </c>
      <c r="C8" s="16" t="str">
        <f t="shared" ref="C8:C17" si="0">S8</f>
        <v>Mengidentifikasi kebutuhan pemakai dalam hal outup,data dan jinerja program</v>
      </c>
      <c r="D8" s="17" t="s">
        <v>9</v>
      </c>
      <c r="E8" s="8" t="s">
        <v>43</v>
      </c>
      <c r="F8" s="8">
        <v>47</v>
      </c>
      <c r="G8" s="7" t="s">
        <v>11</v>
      </c>
      <c r="H8" s="9">
        <v>1</v>
      </c>
      <c r="I8" s="10" t="s">
        <v>12</v>
      </c>
      <c r="J8" s="10">
        <f t="shared" ref="J8:J18" si="1">F8*H8</f>
        <v>47</v>
      </c>
      <c r="K8" s="9">
        <v>60</v>
      </c>
      <c r="L8" s="10" t="s">
        <v>13</v>
      </c>
      <c r="M8" s="10">
        <v>60</v>
      </c>
      <c r="N8" s="29">
        <f>K8/M8</f>
        <v>1</v>
      </c>
      <c r="O8" s="10">
        <v>1250</v>
      </c>
      <c r="P8" s="28">
        <f>J8*N8/O8</f>
        <v>3.7600000000000001E-2</v>
      </c>
      <c r="R8" s="11">
        <v>2</v>
      </c>
      <c r="S8" s="19" t="s">
        <v>32</v>
      </c>
      <c r="T8" s="20" t="s">
        <v>31</v>
      </c>
      <c r="U8" s="18">
        <f t="shared" ref="U8:U18" si="2">J8</f>
        <v>47</v>
      </c>
      <c r="V8" s="21">
        <v>2</v>
      </c>
      <c r="W8" s="21">
        <v>1250</v>
      </c>
      <c r="X8" s="30">
        <f t="shared" ref="X8:X18" si="3">P8</f>
        <v>3.7600000000000001E-2</v>
      </c>
    </row>
    <row r="9" spans="1:32" ht="42.5" thickBot="1" x14ac:dyDescent="0.4">
      <c r="B9" s="11">
        <v>3</v>
      </c>
      <c r="C9" s="16" t="str">
        <f t="shared" si="0"/>
        <v>Membuat spesifikasi peralatan teknologi informasi yang diperlukan</v>
      </c>
      <c r="D9" s="17" t="s">
        <v>9</v>
      </c>
      <c r="E9" s="8" t="s">
        <v>43</v>
      </c>
      <c r="F9" s="8">
        <v>47</v>
      </c>
      <c r="G9" s="7" t="s">
        <v>11</v>
      </c>
      <c r="H9" s="12">
        <v>1</v>
      </c>
      <c r="I9" s="10" t="s">
        <v>12</v>
      </c>
      <c r="J9" s="10">
        <f t="shared" si="1"/>
        <v>47</v>
      </c>
      <c r="K9" s="9">
        <v>60</v>
      </c>
      <c r="L9" s="10" t="s">
        <v>13</v>
      </c>
      <c r="M9" s="10">
        <v>60</v>
      </c>
      <c r="N9" s="29">
        <f t="shared" ref="N9" si="4">K9/M9</f>
        <v>1</v>
      </c>
      <c r="O9" s="10">
        <v>1250</v>
      </c>
      <c r="P9" s="28">
        <f t="shared" ref="P9" si="5">J9*N9/O9</f>
        <v>3.7600000000000001E-2</v>
      </c>
      <c r="R9" s="11">
        <v>3</v>
      </c>
      <c r="S9" s="19" t="s">
        <v>33</v>
      </c>
      <c r="T9" s="20" t="s">
        <v>31</v>
      </c>
      <c r="U9" s="18">
        <f t="shared" si="2"/>
        <v>47</v>
      </c>
      <c r="V9" s="21">
        <v>2</v>
      </c>
      <c r="W9" s="21">
        <v>1250</v>
      </c>
      <c r="X9" s="30">
        <f t="shared" si="3"/>
        <v>3.7600000000000001E-2</v>
      </c>
    </row>
    <row r="10" spans="1:32" ht="42.5" thickBot="1" x14ac:dyDescent="0.4">
      <c r="B10" s="11">
        <v>4</v>
      </c>
      <c r="C10" s="16" t="str">
        <f t="shared" si="0"/>
        <v>Membuat rancangan sistem informasi keseluruhan</v>
      </c>
      <c r="D10" s="17" t="s">
        <v>9</v>
      </c>
      <c r="E10" s="8" t="s">
        <v>10</v>
      </c>
      <c r="F10" s="8">
        <v>235</v>
      </c>
      <c r="G10" s="7" t="s">
        <v>11</v>
      </c>
      <c r="H10" s="12">
        <v>1</v>
      </c>
      <c r="I10" s="10" t="s">
        <v>12</v>
      </c>
      <c r="J10" s="10">
        <f t="shared" si="1"/>
        <v>235</v>
      </c>
      <c r="K10" s="9">
        <v>60</v>
      </c>
      <c r="L10" s="10" t="s">
        <v>13</v>
      </c>
      <c r="M10" s="10">
        <v>60</v>
      </c>
      <c r="N10" s="29">
        <f>K10/M10</f>
        <v>1</v>
      </c>
      <c r="O10" s="10">
        <v>1250</v>
      </c>
      <c r="P10" s="28">
        <f>J10*N10/O10</f>
        <v>0.188</v>
      </c>
      <c r="R10" s="11">
        <v>4</v>
      </c>
      <c r="S10" s="19" t="s">
        <v>34</v>
      </c>
      <c r="T10" s="20" t="s">
        <v>31</v>
      </c>
      <c r="U10" s="18">
        <f t="shared" si="2"/>
        <v>235</v>
      </c>
      <c r="V10" s="21">
        <v>2</v>
      </c>
      <c r="W10" s="21">
        <v>1250</v>
      </c>
      <c r="X10" s="30">
        <f t="shared" si="3"/>
        <v>0.188</v>
      </c>
    </row>
    <row r="11" spans="1:32" ht="70.5" thickBot="1" x14ac:dyDescent="0.4">
      <c r="B11" s="11">
        <v>5</v>
      </c>
      <c r="C11" s="16" t="str">
        <f t="shared" si="0"/>
        <v>Meneliti dan mengusulkan metode pengembangan sistem informasi yang memberikan produktifitas kerja</v>
      </c>
      <c r="D11" s="20" t="s">
        <v>9</v>
      </c>
      <c r="E11" s="8" t="s">
        <v>10</v>
      </c>
      <c r="F11" s="8">
        <v>235</v>
      </c>
      <c r="G11" s="7" t="s">
        <v>11</v>
      </c>
      <c r="H11" s="12">
        <v>1</v>
      </c>
      <c r="I11" s="10" t="s">
        <v>12</v>
      </c>
      <c r="J11" s="10">
        <f t="shared" si="1"/>
        <v>235</v>
      </c>
      <c r="K11" s="9">
        <v>60</v>
      </c>
      <c r="L11" s="10" t="s">
        <v>13</v>
      </c>
      <c r="M11" s="10">
        <v>60</v>
      </c>
      <c r="N11" s="29">
        <f>K11/M11</f>
        <v>1</v>
      </c>
      <c r="O11" s="10">
        <v>1250</v>
      </c>
      <c r="P11" s="28">
        <f>J11*N11/O11</f>
        <v>0.188</v>
      </c>
      <c r="R11" s="11">
        <v>5</v>
      </c>
      <c r="S11" s="19" t="s">
        <v>35</v>
      </c>
      <c r="T11" s="20" t="s">
        <v>31</v>
      </c>
      <c r="U11" s="18">
        <f t="shared" si="2"/>
        <v>235</v>
      </c>
      <c r="V11" s="21">
        <v>2</v>
      </c>
      <c r="W11" s="21">
        <v>1250</v>
      </c>
      <c r="X11" s="30">
        <f t="shared" si="3"/>
        <v>0.188</v>
      </c>
    </row>
    <row r="12" spans="1:32" ht="56.5" thickBot="1" x14ac:dyDescent="0.4">
      <c r="B12" s="11">
        <v>6</v>
      </c>
      <c r="C12" s="16" t="str">
        <f t="shared" si="0"/>
        <v>Mengembangkan dan meremajakan rancangan sistem informasi keseluruhan</v>
      </c>
      <c r="D12" s="17" t="s">
        <v>9</v>
      </c>
      <c r="E12" s="8" t="s">
        <v>43</v>
      </c>
      <c r="F12" s="8">
        <v>47</v>
      </c>
      <c r="G12" s="7" t="s">
        <v>11</v>
      </c>
      <c r="H12" s="12">
        <v>1</v>
      </c>
      <c r="I12" s="10" t="s">
        <v>12</v>
      </c>
      <c r="J12" s="10">
        <f t="shared" si="1"/>
        <v>47</v>
      </c>
      <c r="K12" s="9">
        <v>60</v>
      </c>
      <c r="L12" s="10" t="s">
        <v>13</v>
      </c>
      <c r="M12" s="10">
        <v>60</v>
      </c>
      <c r="N12" s="29">
        <f t="shared" ref="N12" si="6">K12/M12</f>
        <v>1</v>
      </c>
      <c r="O12" s="13">
        <v>1250</v>
      </c>
      <c r="P12" s="28">
        <f t="shared" ref="P12" si="7">J12*N12/O12</f>
        <v>3.7600000000000001E-2</v>
      </c>
      <c r="R12" s="11">
        <v>6</v>
      </c>
      <c r="S12" s="19" t="s">
        <v>37</v>
      </c>
      <c r="T12" s="20" t="s">
        <v>31</v>
      </c>
      <c r="U12" s="18">
        <f t="shared" si="2"/>
        <v>47</v>
      </c>
      <c r="V12" s="21">
        <v>2</v>
      </c>
      <c r="W12" s="21">
        <v>1250</v>
      </c>
      <c r="X12" s="30">
        <f t="shared" si="3"/>
        <v>3.7600000000000001E-2</v>
      </c>
    </row>
    <row r="13" spans="1:32" ht="56.5" thickBot="1" x14ac:dyDescent="0.4">
      <c r="B13" s="11">
        <v>7</v>
      </c>
      <c r="C13" s="16" t="str">
        <f t="shared" si="0"/>
        <v>Memantau kinerja sistem informasi keseluruhan atau sistem informasi baru di lingkup instansi</v>
      </c>
      <c r="D13" s="17" t="s">
        <v>9</v>
      </c>
      <c r="E13" s="8" t="s">
        <v>10</v>
      </c>
      <c r="F13" s="8">
        <v>235</v>
      </c>
      <c r="G13" s="7" t="s">
        <v>11</v>
      </c>
      <c r="H13" s="9">
        <v>1</v>
      </c>
      <c r="I13" s="10" t="s">
        <v>12</v>
      </c>
      <c r="J13" s="10">
        <f t="shared" si="1"/>
        <v>235</v>
      </c>
      <c r="K13" s="9">
        <v>60</v>
      </c>
      <c r="L13" s="10" t="s">
        <v>13</v>
      </c>
      <c r="M13" s="10">
        <v>60</v>
      </c>
      <c r="N13" s="29">
        <f>K13/M13</f>
        <v>1</v>
      </c>
      <c r="O13" s="13">
        <v>1250</v>
      </c>
      <c r="P13" s="28">
        <f>J13*N13/O13</f>
        <v>0.188</v>
      </c>
      <c r="R13" s="11">
        <v>7</v>
      </c>
      <c r="S13" s="19" t="s">
        <v>38</v>
      </c>
      <c r="T13" s="20" t="s">
        <v>31</v>
      </c>
      <c r="U13" s="18">
        <f t="shared" si="2"/>
        <v>235</v>
      </c>
      <c r="V13" s="21">
        <v>2</v>
      </c>
      <c r="W13" s="21">
        <v>1250</v>
      </c>
      <c r="X13" s="30">
        <f t="shared" si="3"/>
        <v>0.188</v>
      </c>
    </row>
    <row r="14" spans="1:32" ht="42.5" thickBot="1" x14ac:dyDescent="0.4">
      <c r="B14" s="11">
        <v>8</v>
      </c>
      <c r="C14" s="16" t="str">
        <f t="shared" si="0"/>
        <v>Memantau dan menilai kinerja sistem computer yang telah dikembangkan</v>
      </c>
      <c r="D14" s="17" t="s">
        <v>9</v>
      </c>
      <c r="E14" s="8" t="s">
        <v>10</v>
      </c>
      <c r="F14" s="8">
        <v>235</v>
      </c>
      <c r="G14" s="7" t="s">
        <v>11</v>
      </c>
      <c r="H14" s="12">
        <v>1</v>
      </c>
      <c r="I14" s="10" t="s">
        <v>12</v>
      </c>
      <c r="J14" s="10">
        <f t="shared" si="1"/>
        <v>235</v>
      </c>
      <c r="K14" s="9">
        <v>60</v>
      </c>
      <c r="L14" s="10" t="s">
        <v>13</v>
      </c>
      <c r="M14" s="10">
        <v>60</v>
      </c>
      <c r="N14" s="29">
        <f t="shared" ref="N14:N18" si="8">K14/M14</f>
        <v>1</v>
      </c>
      <c r="O14" s="11">
        <v>1250</v>
      </c>
      <c r="P14" s="28">
        <f>J14*N14/O14</f>
        <v>0.188</v>
      </c>
      <c r="Q14" s="14"/>
      <c r="R14" s="11">
        <v>8</v>
      </c>
      <c r="S14" s="19" t="s">
        <v>39</v>
      </c>
      <c r="T14" s="20" t="s">
        <v>31</v>
      </c>
      <c r="U14" s="18">
        <f t="shared" si="2"/>
        <v>235</v>
      </c>
      <c r="V14" s="21">
        <v>2</v>
      </c>
      <c r="W14" s="21">
        <v>1250</v>
      </c>
      <c r="X14" s="30">
        <f t="shared" si="3"/>
        <v>0.188</v>
      </c>
    </row>
    <row r="15" spans="1:32" ht="70.5" thickBot="1" x14ac:dyDescent="0.4">
      <c r="B15" s="11">
        <v>9</v>
      </c>
      <c r="C15" s="16" t="str">
        <f t="shared" si="0"/>
        <v>Menentukan penggunaan sistem computer dan sistem jaringan komputer utuk meningkatka produktivitas</v>
      </c>
      <c r="D15" s="20" t="s">
        <v>9</v>
      </c>
      <c r="E15" s="8" t="s">
        <v>10</v>
      </c>
      <c r="F15" s="8">
        <v>235</v>
      </c>
      <c r="G15" s="7" t="s">
        <v>11</v>
      </c>
      <c r="H15" s="9">
        <v>1</v>
      </c>
      <c r="I15" s="10" t="s">
        <v>12</v>
      </c>
      <c r="J15" s="10">
        <f t="shared" si="1"/>
        <v>235</v>
      </c>
      <c r="K15" s="9">
        <v>60</v>
      </c>
      <c r="L15" s="10" t="s">
        <v>13</v>
      </c>
      <c r="M15" s="10">
        <v>60</v>
      </c>
      <c r="N15" s="29">
        <f t="shared" si="8"/>
        <v>1</v>
      </c>
      <c r="O15" s="11">
        <v>1250</v>
      </c>
      <c r="P15" s="28">
        <f t="shared" ref="P15:P18" si="9">J15*N15/O15</f>
        <v>0.188</v>
      </c>
      <c r="Q15" s="24"/>
      <c r="R15" s="11">
        <v>9</v>
      </c>
      <c r="S15" s="19" t="s">
        <v>40</v>
      </c>
      <c r="T15" s="20" t="s">
        <v>31</v>
      </c>
      <c r="U15" s="18">
        <f t="shared" si="2"/>
        <v>235</v>
      </c>
      <c r="V15" s="21">
        <v>2</v>
      </c>
      <c r="W15" s="21">
        <v>1250</v>
      </c>
      <c r="X15" s="30">
        <f t="shared" si="3"/>
        <v>0.188</v>
      </c>
    </row>
    <row r="16" spans="1:32" ht="56.5" thickBot="1" x14ac:dyDescent="0.4">
      <c r="B16" s="11">
        <v>10</v>
      </c>
      <c r="C16" s="16" t="str">
        <f t="shared" si="0"/>
        <v>Membuat rancangan pembakuan dokumentasi sistem informasi atau program</v>
      </c>
      <c r="D16" s="17" t="s">
        <v>9</v>
      </c>
      <c r="E16" s="8" t="s">
        <v>43</v>
      </c>
      <c r="F16" s="8">
        <v>47</v>
      </c>
      <c r="G16" s="7" t="s">
        <v>11</v>
      </c>
      <c r="H16" s="9">
        <v>1</v>
      </c>
      <c r="I16" s="10" t="s">
        <v>12</v>
      </c>
      <c r="J16" s="10">
        <f t="shared" si="1"/>
        <v>47</v>
      </c>
      <c r="K16" s="9">
        <v>60</v>
      </c>
      <c r="L16" s="10" t="s">
        <v>13</v>
      </c>
      <c r="M16" s="10">
        <v>60</v>
      </c>
      <c r="N16" s="29">
        <f t="shared" si="8"/>
        <v>1</v>
      </c>
      <c r="O16" s="11">
        <v>1250</v>
      </c>
      <c r="P16" s="28">
        <f t="shared" si="9"/>
        <v>3.7600000000000001E-2</v>
      </c>
      <c r="Q16" s="24"/>
      <c r="R16" s="11">
        <v>10</v>
      </c>
      <c r="S16" s="19" t="s">
        <v>41</v>
      </c>
      <c r="T16" s="20" t="s">
        <v>31</v>
      </c>
      <c r="U16" s="18">
        <f t="shared" si="2"/>
        <v>47</v>
      </c>
      <c r="V16" s="21">
        <v>2</v>
      </c>
      <c r="W16" s="21">
        <v>1250</v>
      </c>
      <c r="X16" s="30">
        <f t="shared" si="3"/>
        <v>3.7600000000000001E-2</v>
      </c>
    </row>
    <row r="17" spans="2:24" ht="56.5" thickBot="1" x14ac:dyDescent="0.4">
      <c r="B17" s="11">
        <v>11</v>
      </c>
      <c r="C17" s="16" t="str">
        <f t="shared" si="0"/>
        <v>Menyusun konsep program Pendidikan dan pelatihan di bidang teknologi informasi</v>
      </c>
      <c r="D17" s="17" t="s">
        <v>9</v>
      </c>
      <c r="E17" s="8" t="s">
        <v>43</v>
      </c>
      <c r="F17" s="8">
        <v>47</v>
      </c>
      <c r="G17" s="7" t="s">
        <v>11</v>
      </c>
      <c r="H17" s="9">
        <v>1</v>
      </c>
      <c r="I17" s="10" t="s">
        <v>12</v>
      </c>
      <c r="J17" s="10">
        <f t="shared" si="1"/>
        <v>47</v>
      </c>
      <c r="K17" s="9">
        <v>60</v>
      </c>
      <c r="L17" s="10" t="s">
        <v>13</v>
      </c>
      <c r="M17" s="10">
        <v>60</v>
      </c>
      <c r="N17" s="29">
        <f t="shared" si="8"/>
        <v>1</v>
      </c>
      <c r="O17" s="11">
        <v>1250</v>
      </c>
      <c r="P17" s="28">
        <f t="shared" si="9"/>
        <v>3.7600000000000001E-2</v>
      </c>
      <c r="Q17" s="24"/>
      <c r="R17" s="11">
        <v>11</v>
      </c>
      <c r="S17" s="19" t="s">
        <v>42</v>
      </c>
      <c r="T17" s="20" t="s">
        <v>31</v>
      </c>
      <c r="U17" s="18">
        <f t="shared" si="2"/>
        <v>47</v>
      </c>
      <c r="V17" s="21">
        <v>2</v>
      </c>
      <c r="W17" s="21">
        <v>1250</v>
      </c>
      <c r="X17" s="30">
        <f t="shared" si="3"/>
        <v>3.7600000000000001E-2</v>
      </c>
    </row>
    <row r="18" spans="2:24" ht="56.5" thickBot="1" x14ac:dyDescent="0.4">
      <c r="B18" s="11">
        <v>12</v>
      </c>
      <c r="C18" s="16" t="str">
        <f>S18</f>
        <v>Mengusulkan alokasi sumber daya teknologi informasi bagi unit-unit kerja</v>
      </c>
      <c r="D18" s="17" t="s">
        <v>9</v>
      </c>
      <c r="E18" s="8" t="s">
        <v>43</v>
      </c>
      <c r="F18" s="8">
        <v>47</v>
      </c>
      <c r="G18" s="7" t="s">
        <v>11</v>
      </c>
      <c r="H18" s="9">
        <v>1</v>
      </c>
      <c r="I18" s="10" t="s">
        <v>12</v>
      </c>
      <c r="J18" s="10">
        <f t="shared" si="1"/>
        <v>47</v>
      </c>
      <c r="K18" s="9">
        <v>60</v>
      </c>
      <c r="L18" s="10" t="s">
        <v>13</v>
      </c>
      <c r="M18" s="10">
        <v>60</v>
      </c>
      <c r="N18" s="29">
        <f t="shared" si="8"/>
        <v>1</v>
      </c>
      <c r="O18" s="11">
        <v>1250</v>
      </c>
      <c r="P18" s="28">
        <f t="shared" si="9"/>
        <v>3.7600000000000001E-2</v>
      </c>
      <c r="Q18" s="24"/>
      <c r="R18" s="11">
        <v>12</v>
      </c>
      <c r="S18" s="16" t="s">
        <v>44</v>
      </c>
      <c r="T18" s="17" t="s">
        <v>31</v>
      </c>
      <c r="U18" s="18">
        <f t="shared" si="2"/>
        <v>47</v>
      </c>
      <c r="V18" s="18" t="s">
        <v>36</v>
      </c>
      <c r="W18" s="18">
        <v>1250</v>
      </c>
      <c r="X18" s="30">
        <f t="shared" si="3"/>
        <v>3.7600000000000001E-2</v>
      </c>
    </row>
    <row r="19" spans="2:24" ht="35" customHeight="1" x14ac:dyDescent="0.35">
      <c r="B19" s="22"/>
      <c r="C19" s="22"/>
      <c r="D19" s="22"/>
      <c r="E19" s="23"/>
      <c r="F19" s="32"/>
      <c r="G19" s="33"/>
      <c r="H19" s="32"/>
      <c r="I19" s="32"/>
      <c r="J19" s="32"/>
      <c r="K19" s="34"/>
      <c r="L19" s="34"/>
      <c r="M19" s="34"/>
      <c r="N19" s="35"/>
      <c r="O19" s="34"/>
      <c r="P19" s="23"/>
      <c r="Q19" s="24"/>
      <c r="R19" s="22"/>
      <c r="S19" s="25"/>
      <c r="T19" s="26"/>
      <c r="U19" s="27"/>
      <c r="V19" s="27"/>
      <c r="W19" s="27"/>
      <c r="X19" s="31">
        <f>SUM(X7:X18)</f>
        <v>1.3536000000000001</v>
      </c>
    </row>
    <row r="20" spans="2:24" x14ac:dyDescent="0.35">
      <c r="B20" s="22"/>
      <c r="C20" s="22"/>
      <c r="D20" s="22"/>
      <c r="E20" s="23"/>
      <c r="F20" s="32"/>
      <c r="G20" s="33"/>
      <c r="H20" s="32"/>
      <c r="I20" s="32"/>
      <c r="J20" s="32"/>
      <c r="K20" s="32"/>
      <c r="L20" s="32"/>
      <c r="M20" s="32"/>
      <c r="N20" s="32"/>
      <c r="O20" s="32"/>
      <c r="P20" s="23"/>
      <c r="Q20" s="24"/>
      <c r="R20" s="22"/>
      <c r="S20" s="25"/>
      <c r="T20" s="26"/>
      <c r="U20" s="27"/>
      <c r="V20" s="27"/>
      <c r="W20" s="27"/>
      <c r="X20" s="27"/>
    </row>
    <row r="21" spans="2:24" x14ac:dyDescent="0.35">
      <c r="B21" s="22"/>
      <c r="C21" s="22"/>
      <c r="D21" s="22"/>
      <c r="E21" s="23"/>
      <c r="F21" s="32"/>
      <c r="G21" s="33"/>
      <c r="H21" s="32"/>
      <c r="I21" s="32"/>
      <c r="J21" s="32"/>
      <c r="K21" s="32"/>
      <c r="L21" s="32"/>
      <c r="M21" s="32"/>
      <c r="N21" s="32"/>
      <c r="O21" s="32"/>
      <c r="P21" s="23"/>
      <c r="Q21" s="24"/>
      <c r="R21" s="22"/>
      <c r="S21" s="25"/>
      <c r="T21" s="26"/>
      <c r="U21" s="27"/>
      <c r="V21" s="27"/>
      <c r="W21" s="27"/>
      <c r="X21" s="27">
        <f>SUM(X7:X19)</f>
        <v>2.7072000000000003</v>
      </c>
    </row>
    <row r="22" spans="2:24" x14ac:dyDescent="0.35">
      <c r="B22" s="22"/>
      <c r="C22" s="22"/>
      <c r="D22" s="22"/>
      <c r="E22" s="23"/>
      <c r="F22" s="32"/>
      <c r="G22" s="33"/>
      <c r="H22" s="32"/>
      <c r="I22" s="32"/>
      <c r="J22" s="32"/>
      <c r="K22" s="32"/>
      <c r="L22" s="32"/>
      <c r="M22" s="32"/>
      <c r="N22" s="32"/>
      <c r="O22" s="32"/>
      <c r="P22" s="23"/>
      <c r="Q22" s="24"/>
      <c r="R22" s="22"/>
      <c r="S22" s="25"/>
      <c r="T22" s="26"/>
      <c r="U22" s="27"/>
      <c r="V22" s="27"/>
      <c r="W22" s="27"/>
      <c r="X22" s="27"/>
    </row>
    <row r="23" spans="2:24" x14ac:dyDescent="0.35">
      <c r="B23" s="22"/>
      <c r="C23" s="22"/>
      <c r="D23" s="22"/>
      <c r="E23" s="23"/>
      <c r="F23" s="32"/>
      <c r="G23" s="33"/>
      <c r="H23" s="32"/>
      <c r="I23" s="32"/>
      <c r="J23" s="32"/>
      <c r="K23" s="32"/>
      <c r="L23" s="32"/>
      <c r="M23" s="32"/>
      <c r="N23" s="32"/>
      <c r="O23" s="32"/>
      <c r="P23" s="23"/>
      <c r="Q23" s="24"/>
      <c r="R23" s="22"/>
      <c r="S23" s="25"/>
      <c r="T23" s="26"/>
      <c r="U23" s="27"/>
      <c r="V23" s="27"/>
      <c r="W23" s="27"/>
      <c r="X23" s="27"/>
    </row>
    <row r="24" spans="2:24" x14ac:dyDescent="0.35">
      <c r="B24" s="22"/>
      <c r="C24" s="22"/>
      <c r="D24" s="22"/>
      <c r="E24" s="23"/>
      <c r="F24" s="32"/>
      <c r="G24" s="33"/>
      <c r="H24" s="32"/>
      <c r="I24" s="32"/>
      <c r="J24" s="32"/>
      <c r="K24" s="32"/>
      <c r="L24" s="32"/>
      <c r="M24" s="32"/>
      <c r="N24" s="32"/>
      <c r="O24" s="32"/>
      <c r="P24" s="23"/>
      <c r="Q24" s="24"/>
      <c r="R24" s="22"/>
      <c r="S24" s="25"/>
      <c r="T24" s="26"/>
      <c r="U24" s="27"/>
      <c r="V24" s="27"/>
      <c r="W24" s="27"/>
      <c r="X24" s="27"/>
    </row>
    <row r="25" spans="2:24" x14ac:dyDescent="0.35">
      <c r="B25" s="22"/>
      <c r="C25" s="22"/>
      <c r="D25" s="22"/>
      <c r="E25" s="23"/>
      <c r="F25" s="32"/>
      <c r="G25" s="33"/>
      <c r="H25" s="32"/>
      <c r="I25" s="32"/>
      <c r="J25" s="32"/>
      <c r="K25" s="32"/>
      <c r="L25" s="32"/>
      <c r="M25" s="32"/>
      <c r="N25" s="32"/>
      <c r="O25" s="32"/>
      <c r="P25" s="23"/>
      <c r="Q25" s="24"/>
      <c r="R25" s="22"/>
      <c r="S25" s="25"/>
      <c r="T25" s="26"/>
      <c r="U25" s="27"/>
      <c r="V25" s="27"/>
      <c r="W25" s="27"/>
      <c r="X25" s="27"/>
    </row>
    <row r="26" spans="2:24" x14ac:dyDescent="0.35">
      <c r="B26" s="22"/>
      <c r="C26" s="22"/>
      <c r="D26" s="22"/>
      <c r="E26" s="23"/>
      <c r="F26" s="32"/>
      <c r="G26" s="33"/>
      <c r="H26" s="32"/>
      <c r="I26" s="32"/>
      <c r="J26" s="32"/>
      <c r="K26" s="32"/>
      <c r="L26" s="32"/>
      <c r="M26" s="32"/>
      <c r="N26" s="32"/>
      <c r="O26" s="32"/>
      <c r="P26" s="23"/>
      <c r="Q26" s="24"/>
      <c r="R26" s="22"/>
      <c r="S26" s="25"/>
      <c r="T26" s="26"/>
      <c r="U26" s="27"/>
      <c r="V26" s="27"/>
      <c r="W26" s="27"/>
      <c r="X26" s="27"/>
    </row>
    <row r="27" spans="2:24" x14ac:dyDescent="0.35">
      <c r="B27" s="22"/>
      <c r="C27" s="22"/>
      <c r="D27" s="22"/>
      <c r="E27" s="23"/>
      <c r="F27" s="32"/>
      <c r="G27" s="33"/>
      <c r="H27" s="32"/>
      <c r="I27" s="32"/>
      <c r="J27" s="32"/>
      <c r="K27" s="32"/>
      <c r="L27" s="32"/>
      <c r="M27" s="32"/>
      <c r="N27" s="32"/>
      <c r="O27" s="32"/>
      <c r="P27" s="23"/>
      <c r="Q27" s="24"/>
      <c r="R27" s="22"/>
      <c r="S27" s="25"/>
      <c r="T27" s="26"/>
      <c r="U27" s="27"/>
      <c r="V27" s="27"/>
      <c r="W27" s="27"/>
      <c r="X27" s="27"/>
    </row>
    <row r="28" spans="2:24" x14ac:dyDescent="0.35">
      <c r="F28" s="36"/>
      <c r="G28" s="36"/>
      <c r="H28" s="36"/>
      <c r="I28" s="36"/>
      <c r="J28" s="36"/>
      <c r="K28" s="36"/>
      <c r="L28" s="36"/>
      <c r="M28" s="36"/>
      <c r="N28" s="36"/>
      <c r="O28" s="36"/>
    </row>
    <row r="29" spans="2:24" x14ac:dyDescent="0.35">
      <c r="F29" s="36"/>
      <c r="G29" s="36"/>
      <c r="H29" s="36"/>
      <c r="I29" s="36"/>
      <c r="J29" s="36"/>
      <c r="K29" s="36"/>
      <c r="L29" s="36"/>
      <c r="M29" s="36"/>
      <c r="N29" s="36"/>
      <c r="O29" s="36"/>
      <c r="X29" s="15">
        <f>SUM(X7:X14)</f>
        <v>1.0528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PERTAMA</vt:lpstr>
      <vt:lpstr>MUDA</vt:lpstr>
      <vt:lpstr>MADYA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MyBook PRO K3</dc:creator>
  <cp:lastModifiedBy>MyBook PRO K3</cp:lastModifiedBy>
  <dcterms:created xsi:type="dcterms:W3CDTF">2024-06-04T09:40:36Z</dcterms:created>
  <dcterms:modified xsi:type="dcterms:W3CDTF">2024-09-09T14:00:17Z</dcterms:modified>
</cp:coreProperties>
</file>